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710" yWindow="-60" windowWidth="19440" windowHeight="12405" tabRatio="905" activeTab="4"/>
  </bookViews>
  <sheets>
    <sheet name="1.перечень МКД" sheetId="1" r:id="rId1"/>
    <sheet name="2.виды ремонта" sheetId="2" r:id="rId2"/>
    <sheet name="3.показатели" sheetId="3" r:id="rId3"/>
    <sheet name="4.счета" sheetId="4" r:id="rId4"/>
    <sheet name="5.СМР" sheetId="5" r:id="rId5"/>
  </sheets>
  <externalReferences>
    <externalReference r:id="rId6"/>
  </externalReferences>
  <definedNames>
    <definedName name="__xlnm._FilterDatabase" localSheetId="0">'1.перечень МКД'!$A$11:$EY$51</definedName>
    <definedName name="__xlnm._FilterDatabase" localSheetId="1">'2.виды ремонта'!$A$7:$HC$47</definedName>
    <definedName name="__xlnm._FilterDatabase" localSheetId="2">'3.показатели'!$A$7:$N$9</definedName>
    <definedName name="__xlnm._FilterDatabase" localSheetId="3">'4.счета'!$A$9:$GZ$49</definedName>
    <definedName name="__xlnm._FilterDatabase" localSheetId="4">'5.СМР'!$A$8:$CQ$105</definedName>
    <definedName name="__xlnm._FilterDatabase_1">'1.перечень МКД'!$A$11:$EY$51</definedName>
    <definedName name="__xlnm._FilterDatabase_1_1">'2.виды ремонта'!$A$7:$HC$47</definedName>
    <definedName name="__xlnm._FilterDatabase_2">'3.показатели'!$A$7:$N$9</definedName>
    <definedName name="__xlnm._FilterDatabase_3">'4.счета'!$A$9:$GZ$49</definedName>
    <definedName name="__xlnm._FilterDatabase_4">'5.СМР'!$A$8:$CQ$105</definedName>
    <definedName name="_xlnm._FilterDatabase" localSheetId="3" hidden="1">'4.счета'!#REF!</definedName>
    <definedName name="_xlnm.Print_Titles" localSheetId="4">'5.СМР'!$4:$7</definedName>
  </definedNames>
  <calcPr calcId="124519"/>
</workbook>
</file>

<file path=xl/calcChain.xml><?xml version="1.0" encoding="utf-8"?>
<calcChain xmlns="http://schemas.openxmlformats.org/spreadsheetml/2006/main">
  <c r="S104" i="5"/>
  <c r="T79"/>
  <c r="I9" i="3" l="1"/>
  <c r="F116" i="4" l="1"/>
  <c r="E116"/>
  <c r="D116"/>
  <c r="F115"/>
  <c r="E115"/>
  <c r="D115"/>
  <c r="F114"/>
  <c r="E114"/>
  <c r="D114"/>
  <c r="F113"/>
  <c r="E113"/>
  <c r="D113"/>
  <c r="F112"/>
  <c r="E112"/>
  <c r="D112"/>
  <c r="F111"/>
  <c r="E111"/>
  <c r="D111"/>
  <c r="F110"/>
  <c r="E110"/>
  <c r="D110"/>
  <c r="F109"/>
  <c r="E109"/>
  <c r="D109"/>
  <c r="F108"/>
  <c r="E108"/>
  <c r="D108"/>
  <c r="A109"/>
  <c r="A110" s="1"/>
  <c r="A111" s="1"/>
  <c r="A112" s="1"/>
  <c r="A113" s="1"/>
  <c r="A114" s="1"/>
  <c r="A115" s="1"/>
  <c r="A116" s="1"/>
  <c r="I15" i="3"/>
  <c r="P119" i="1"/>
  <c r="O119"/>
  <c r="N119"/>
  <c r="K119"/>
  <c r="D15" i="3" s="1"/>
  <c r="J119" i="1"/>
  <c r="I119"/>
  <c r="H119"/>
  <c r="C15" i="3" s="1"/>
  <c r="A111" i="1"/>
  <c r="A112" s="1"/>
  <c r="A113" s="1"/>
  <c r="A114" s="1"/>
  <c r="A115" s="1"/>
  <c r="A116" s="1"/>
  <c r="A117" s="1"/>
  <c r="A118" s="1"/>
  <c r="G114" i="2"/>
  <c r="G111"/>
  <c r="G110"/>
  <c r="G109"/>
  <c r="G107"/>
  <c r="G106"/>
  <c r="A107"/>
  <c r="A108" s="1"/>
  <c r="A109" s="1"/>
  <c r="A110" s="1"/>
  <c r="A111" s="1"/>
  <c r="A112" s="1"/>
  <c r="A113" s="1"/>
  <c r="A114" s="1"/>
  <c r="F117" i="4" l="1"/>
  <c r="D117"/>
  <c r="E117"/>
  <c r="G115" i="2"/>
  <c r="J117" i="5"/>
  <c r="G117"/>
  <c r="E117"/>
  <c r="D117"/>
  <c r="M116"/>
  <c r="O116" s="1"/>
  <c r="M115"/>
  <c r="O115" s="1"/>
  <c r="M114"/>
  <c r="R114" s="1"/>
  <c r="M113"/>
  <c r="Q113" s="1"/>
  <c r="M112"/>
  <c r="M111"/>
  <c r="R111" s="1"/>
  <c r="M110"/>
  <c r="Q110" s="1"/>
  <c r="M109"/>
  <c r="O109" s="1"/>
  <c r="A109"/>
  <c r="A110" s="1"/>
  <c r="A111" s="1"/>
  <c r="A112" s="1"/>
  <c r="A113" s="1"/>
  <c r="A114" s="1"/>
  <c r="A115" s="1"/>
  <c r="A116" s="1"/>
  <c r="M108"/>
  <c r="T107"/>
  <c r="M117" l="1"/>
  <c r="O111"/>
  <c r="R116"/>
  <c r="Q111"/>
  <c r="Q108"/>
  <c r="R109"/>
  <c r="O114"/>
  <c r="Q115"/>
  <c r="L115" s="1"/>
  <c r="R108"/>
  <c r="R112"/>
  <c r="Q114"/>
  <c r="R115"/>
  <c r="N108"/>
  <c r="Q109"/>
  <c r="R110"/>
  <c r="Q112"/>
  <c r="L112" s="1"/>
  <c r="R113"/>
  <c r="Q116"/>
  <c r="L116" s="1"/>
  <c r="O110"/>
  <c r="O113"/>
  <c r="L113" s="1"/>
  <c r="O117" l="1"/>
  <c r="T113"/>
  <c r="H111" i="2"/>
  <c r="C111"/>
  <c r="T116" i="5"/>
  <c r="H114" i="2"/>
  <c r="C114"/>
  <c r="D113"/>
  <c r="C113"/>
  <c r="T112" i="5"/>
  <c r="H110" i="2"/>
  <c r="C110"/>
  <c r="L111" i="5"/>
  <c r="T115"/>
  <c r="Q117"/>
  <c r="L114"/>
  <c r="L108"/>
  <c r="N117"/>
  <c r="L110"/>
  <c r="L109"/>
  <c r="A15" i="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Q42" i="2"/>
  <c r="Q21"/>
  <c r="Q22"/>
  <c r="Q20"/>
  <c r="K10"/>
  <c r="G46"/>
  <c r="G45"/>
  <c r="G44"/>
  <c r="G39"/>
  <c r="G38"/>
  <c r="G37"/>
  <c r="G36"/>
  <c r="G33"/>
  <c r="G32"/>
  <c r="G30"/>
  <c r="G28"/>
  <c r="G27"/>
  <c r="G25"/>
  <c r="G24"/>
  <c r="G19"/>
  <c r="G18"/>
  <c r="G17"/>
  <c r="G16"/>
  <c r="G15"/>
  <c r="G14"/>
  <c r="G12"/>
  <c r="G1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R47" i="5"/>
  <c r="R46"/>
  <c r="R45"/>
  <c r="R43"/>
  <c r="R41"/>
  <c r="R39"/>
  <c r="R37"/>
  <c r="R35"/>
  <c r="R33"/>
  <c r="R29"/>
  <c r="R27"/>
  <c r="R25"/>
  <c r="R23"/>
  <c r="R22"/>
  <c r="R21"/>
  <c r="R19"/>
  <c r="R17"/>
  <c r="R16"/>
  <c r="R15"/>
  <c r="R14"/>
  <c r="R13"/>
  <c r="A12"/>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R11"/>
  <c r="T114" l="1"/>
  <c r="D112" i="2"/>
  <c r="C112"/>
  <c r="T109" i="5"/>
  <c r="H107" i="2"/>
  <c r="C107"/>
  <c r="M115" i="1"/>
  <c r="T111" i="2"/>
  <c r="H109"/>
  <c r="C109"/>
  <c r="M114" i="1"/>
  <c r="T110" i="2"/>
  <c r="M118" i="1"/>
  <c r="T114" i="2"/>
  <c r="D108"/>
  <c r="C108"/>
  <c r="H106"/>
  <c r="C106"/>
  <c r="M117" i="1"/>
  <c r="T113" i="2"/>
  <c r="R18" i="5"/>
  <c r="R32"/>
  <c r="R24"/>
  <c r="R31"/>
  <c r="R30"/>
  <c r="L32"/>
  <c r="C31" i="2" s="1"/>
  <c r="M35" i="1" s="1"/>
  <c r="R35" s="1"/>
  <c r="L44" i="5"/>
  <c r="C43" i="2" s="1"/>
  <c r="M47" i="1" s="1"/>
  <c r="R47" s="1"/>
  <c r="R38" i="5"/>
  <c r="L40"/>
  <c r="L36"/>
  <c r="C35" i="2" s="1"/>
  <c r="M39" i="1" s="1"/>
  <c r="R39" s="1"/>
  <c r="R40" i="5"/>
  <c r="T110"/>
  <c r="L117"/>
  <c r="T108"/>
  <c r="R12"/>
  <c r="L18"/>
  <c r="R20"/>
  <c r="L22"/>
  <c r="R28"/>
  <c r="L30"/>
  <c r="C29" i="2" s="1"/>
  <c r="M33" i="1" s="1"/>
  <c r="R33" s="1"/>
  <c r="R36" i="5"/>
  <c r="L38"/>
  <c r="R44"/>
  <c r="L46"/>
  <c r="L12"/>
  <c r="L20"/>
  <c r="L26"/>
  <c r="L28"/>
  <c r="L34"/>
  <c r="L42"/>
  <c r="C41" i="2" s="1"/>
  <c r="M45" i="1" s="1"/>
  <c r="Q45" s="1"/>
  <c r="R26" i="5"/>
  <c r="R34"/>
  <c r="R42"/>
  <c r="L15"/>
  <c r="L31"/>
  <c r="L39"/>
  <c r="L43"/>
  <c r="L47"/>
  <c r="L33"/>
  <c r="L23" l="1"/>
  <c r="C22" i="2" s="1"/>
  <c r="D115"/>
  <c r="L19" i="5"/>
  <c r="H18" i="2" s="1"/>
  <c r="L13" i="5"/>
  <c r="H12" i="2" s="1"/>
  <c r="L24" i="5"/>
  <c r="C23" i="2" s="1"/>
  <c r="M27" i="1" s="1"/>
  <c r="R27" s="1"/>
  <c r="L14" i="5"/>
  <c r="C13" i="2" s="1"/>
  <c r="M17" i="1" s="1"/>
  <c r="Q17" s="1"/>
  <c r="L35" i="5"/>
  <c r="C34" i="2" s="1"/>
  <c r="D34" s="1"/>
  <c r="L27" i="5"/>
  <c r="C26" i="2" s="1"/>
  <c r="M30" i="1" s="1"/>
  <c r="R30" s="1"/>
  <c r="L11" i="5"/>
  <c r="L10" i="2" s="1"/>
  <c r="L25" i="5"/>
  <c r="H24" i="2" s="1"/>
  <c r="H115"/>
  <c r="M112" i="1"/>
  <c r="T108" i="2"/>
  <c r="M110" i="1"/>
  <c r="T106" i="2"/>
  <c r="C115"/>
  <c r="C112" i="4"/>
  <c r="Q114" i="1"/>
  <c r="G112" i="4" s="1"/>
  <c r="R114" i="1"/>
  <c r="C113" i="4"/>
  <c r="Q115" i="1"/>
  <c r="G113" i="4" s="1"/>
  <c r="R115" i="1"/>
  <c r="L17" i="5"/>
  <c r="C16" i="2" s="1"/>
  <c r="T117" i="5"/>
  <c r="C115" i="4"/>
  <c r="R117" i="1"/>
  <c r="Q117"/>
  <c r="G115" i="4" s="1"/>
  <c r="M113" i="1"/>
  <c r="T109" i="2"/>
  <c r="M116" i="1"/>
  <c r="T112" i="2"/>
  <c r="L41" i="5"/>
  <c r="C40" i="2" s="1"/>
  <c r="M44" i="1" s="1"/>
  <c r="C116" i="4"/>
  <c r="Q118" i="1"/>
  <c r="G116" i="4" s="1"/>
  <c r="R118" i="1"/>
  <c r="M111"/>
  <c r="T107" i="2"/>
  <c r="L21" i="5"/>
  <c r="R20" i="2" s="1"/>
  <c r="L16" i="5"/>
  <c r="C15" i="2" s="1"/>
  <c r="H46"/>
  <c r="C46"/>
  <c r="H17"/>
  <c r="C17"/>
  <c r="D35"/>
  <c r="T35" s="1"/>
  <c r="H38"/>
  <c r="C38"/>
  <c r="H14"/>
  <c r="C14"/>
  <c r="C37"/>
  <c r="H37"/>
  <c r="H27"/>
  <c r="C27"/>
  <c r="Q39" i="1"/>
  <c r="D29" i="2"/>
  <c r="T29" s="1"/>
  <c r="L37" i="5"/>
  <c r="C25" i="2"/>
  <c r="H25"/>
  <c r="C39"/>
  <c r="H39"/>
  <c r="Q35" i="1"/>
  <c r="R45"/>
  <c r="Q33"/>
  <c r="D41" i="2"/>
  <c r="T41" s="1"/>
  <c r="H30"/>
  <c r="C30"/>
  <c r="H11"/>
  <c r="C11"/>
  <c r="Q47" i="1"/>
  <c r="D43" i="2"/>
  <c r="T43" s="1"/>
  <c r="D31"/>
  <c r="T31" s="1"/>
  <c r="H45"/>
  <c r="C45"/>
  <c r="C42"/>
  <c r="R42"/>
  <c r="C33"/>
  <c r="H33"/>
  <c r="C32"/>
  <c r="H32"/>
  <c r="R21"/>
  <c r="C21"/>
  <c r="C19"/>
  <c r="H19"/>
  <c r="L45" i="5"/>
  <c r="L29"/>
  <c r="F48" i="4"/>
  <c r="E48"/>
  <c r="D48"/>
  <c r="F47"/>
  <c r="E47"/>
  <c r="D47"/>
  <c r="F46"/>
  <c r="E46"/>
  <c r="D46"/>
  <c r="F45"/>
  <c r="E45"/>
  <c r="D45"/>
  <c r="F44"/>
  <c r="E44"/>
  <c r="D44"/>
  <c r="F43"/>
  <c r="E43"/>
  <c r="D43"/>
  <c r="F42"/>
  <c r="E42"/>
  <c r="D42"/>
  <c r="F41"/>
  <c r="E41"/>
  <c r="D41"/>
  <c r="F40"/>
  <c r="E40"/>
  <c r="D40"/>
  <c r="F39"/>
  <c r="E39"/>
  <c r="D39"/>
  <c r="F38"/>
  <c r="E38"/>
  <c r="D38"/>
  <c r="F37"/>
  <c r="E37"/>
  <c r="D37"/>
  <c r="F36"/>
  <c r="E36"/>
  <c r="D36"/>
  <c r="F35"/>
  <c r="E35"/>
  <c r="D35"/>
  <c r="F34"/>
  <c r="E34"/>
  <c r="D34"/>
  <c r="F33"/>
  <c r="E33"/>
  <c r="D33"/>
  <c r="F32"/>
  <c r="E32"/>
  <c r="D32"/>
  <c r="F31"/>
  <c r="E31"/>
  <c r="D31"/>
  <c r="F30"/>
  <c r="E30"/>
  <c r="D30"/>
  <c r="F29"/>
  <c r="E29"/>
  <c r="D29"/>
  <c r="F28"/>
  <c r="E28"/>
  <c r="D28"/>
  <c r="F27"/>
  <c r="E27"/>
  <c r="D27"/>
  <c r="F26"/>
  <c r="E26"/>
  <c r="D26"/>
  <c r="F25"/>
  <c r="E25"/>
  <c r="D25"/>
  <c r="F24"/>
  <c r="E24"/>
  <c r="D24"/>
  <c r="F23"/>
  <c r="E23"/>
  <c r="D23"/>
  <c r="F22"/>
  <c r="E22"/>
  <c r="D22"/>
  <c r="F21"/>
  <c r="E21"/>
  <c r="D21"/>
  <c r="F20"/>
  <c r="E20"/>
  <c r="D20"/>
  <c r="F19"/>
  <c r="E19"/>
  <c r="D19"/>
  <c r="F18"/>
  <c r="E18"/>
  <c r="D18"/>
  <c r="F17"/>
  <c r="E17"/>
  <c r="D17"/>
  <c r="F16"/>
  <c r="E16"/>
  <c r="D16"/>
  <c r="F15"/>
  <c r="E15"/>
  <c r="D15"/>
  <c r="F14"/>
  <c r="E14"/>
  <c r="D14"/>
  <c r="F13"/>
  <c r="E13"/>
  <c r="D13"/>
  <c r="F12"/>
  <c r="E12"/>
  <c r="D12"/>
  <c r="A13"/>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P51" i="1"/>
  <c r="O51"/>
  <c r="N51"/>
  <c r="K51"/>
  <c r="D9" i="3" s="1"/>
  <c r="J51" i="1"/>
  <c r="I51"/>
  <c r="H51"/>
  <c r="C9" i="3" s="1"/>
  <c r="C18" i="2" l="1"/>
  <c r="T18" s="1"/>
  <c r="R22"/>
  <c r="C10"/>
  <c r="M14" i="1" s="1"/>
  <c r="T34" i="2"/>
  <c r="D26"/>
  <c r="T26" s="1"/>
  <c r="Q30" i="1"/>
  <c r="C12" i="2"/>
  <c r="T12" s="1"/>
  <c r="C24"/>
  <c r="M28" i="1" s="1"/>
  <c r="D13" i="2"/>
  <c r="T13" s="1"/>
  <c r="M38" i="1"/>
  <c r="R38" s="1"/>
  <c r="Q27"/>
  <c r="R17"/>
  <c r="C20" i="2"/>
  <c r="T20" s="1"/>
  <c r="H16"/>
  <c r="D23"/>
  <c r="T23" s="1"/>
  <c r="H15"/>
  <c r="D40"/>
  <c r="T40" s="1"/>
  <c r="T115"/>
  <c r="C114" i="4"/>
  <c r="R116" i="1"/>
  <c r="Q116"/>
  <c r="G114" i="4" s="1"/>
  <c r="C111"/>
  <c r="Q113" i="1"/>
  <c r="G111" i="4" s="1"/>
  <c r="R113" i="1"/>
  <c r="Q112"/>
  <c r="G110" i="4" s="1"/>
  <c r="C110"/>
  <c r="R112" i="1"/>
  <c r="C109" i="4"/>
  <c r="R111" i="1"/>
  <c r="Q111"/>
  <c r="G109" i="4" s="1"/>
  <c r="C108"/>
  <c r="Q110" i="1"/>
  <c r="R110"/>
  <c r="M119"/>
  <c r="C44" i="2"/>
  <c r="H44"/>
  <c r="M34" i="1"/>
  <c r="T30" i="2"/>
  <c r="H36"/>
  <c r="C36"/>
  <c r="M42" i="1"/>
  <c r="T38" i="2"/>
  <c r="M43" i="1"/>
  <c r="T39" i="2"/>
  <c r="M41" i="1"/>
  <c r="T37" i="2"/>
  <c r="M21" i="1"/>
  <c r="T17" i="2"/>
  <c r="M26" i="1"/>
  <c r="M20"/>
  <c r="M15"/>
  <c r="T11" i="2"/>
  <c r="M31" i="1"/>
  <c r="T27" i="2"/>
  <c r="M18" i="1"/>
  <c r="T14" i="2"/>
  <c r="C28"/>
  <c r="H28"/>
  <c r="R44" i="1"/>
  <c r="Q44"/>
  <c r="M19"/>
  <c r="M29"/>
  <c r="T25" i="2"/>
  <c r="M50" i="1"/>
  <c r="T46" i="2"/>
  <c r="D49" i="4"/>
  <c r="M49" i="1"/>
  <c r="T45" i="2"/>
  <c r="M46" i="1"/>
  <c r="T42" i="2"/>
  <c r="M36" i="1"/>
  <c r="T32" i="2"/>
  <c r="M37" i="1"/>
  <c r="T33" i="2"/>
  <c r="M25" i="1"/>
  <c r="T21" i="2"/>
  <c r="M23" i="1"/>
  <c r="T19" i="2"/>
  <c r="F49" i="4"/>
  <c r="E49"/>
  <c r="M22" i="1" l="1"/>
  <c r="T22" i="2"/>
  <c r="T15"/>
  <c r="T16"/>
  <c r="Q38" i="1"/>
  <c r="M16"/>
  <c r="R16" s="1"/>
  <c r="T24" i="2"/>
  <c r="T10"/>
  <c r="M24" i="1"/>
  <c r="Q24" s="1"/>
  <c r="M15" i="3"/>
  <c r="U115" i="2"/>
  <c r="V115" s="1"/>
  <c r="R119" i="1"/>
  <c r="G108" i="4"/>
  <c r="G117" s="1"/>
  <c r="Q119" i="1"/>
  <c r="C117" i="4"/>
  <c r="R50" i="1"/>
  <c r="Q50"/>
  <c r="R19"/>
  <c r="Q19"/>
  <c r="M32"/>
  <c r="T28" i="2"/>
  <c r="R31" i="1"/>
  <c r="Q31"/>
  <c r="R15"/>
  <c r="Q15"/>
  <c r="R26"/>
  <c r="Q26"/>
  <c r="Q41"/>
  <c r="R41"/>
  <c r="R42"/>
  <c r="Q42"/>
  <c r="R14"/>
  <c r="Q14"/>
  <c r="M40"/>
  <c r="T36" i="2"/>
  <c r="R28" i="1"/>
  <c r="Q28"/>
  <c r="R29"/>
  <c r="Q29"/>
  <c r="R18"/>
  <c r="Q18"/>
  <c r="R22"/>
  <c r="Q22"/>
  <c r="R20"/>
  <c r="Q20"/>
  <c r="R21"/>
  <c r="Q21"/>
  <c r="R43"/>
  <c r="Q43"/>
  <c r="R34"/>
  <c r="Q34"/>
  <c r="M48"/>
  <c r="T44" i="2"/>
  <c r="R49" i="1"/>
  <c r="Q49"/>
  <c r="R46"/>
  <c r="Q46"/>
  <c r="R37"/>
  <c r="Q37"/>
  <c r="R36"/>
  <c r="Q36"/>
  <c r="R25"/>
  <c r="Q25"/>
  <c r="R23"/>
  <c r="Q23"/>
  <c r="L47" i="2"/>
  <c r="K47"/>
  <c r="C47"/>
  <c r="T9"/>
  <c r="J48" i="5"/>
  <c r="G48"/>
  <c r="E48"/>
  <c r="D48"/>
  <c r="R24" i="1" l="1"/>
  <c r="Q16"/>
  <c r="R40"/>
  <c r="Q40"/>
  <c r="R32"/>
  <c r="Q32"/>
  <c r="R48"/>
  <c r="Q48"/>
  <c r="H47" i="2"/>
  <c r="C12" i="4"/>
  <c r="M51" i="1"/>
  <c r="C16" i="4"/>
  <c r="C20"/>
  <c r="C24"/>
  <c r="C28"/>
  <c r="G28"/>
  <c r="C32"/>
  <c r="C36"/>
  <c r="G36"/>
  <c r="C40"/>
  <c r="C44"/>
  <c r="C48"/>
  <c r="G47" i="2"/>
  <c r="Q47"/>
  <c r="C13" i="4"/>
  <c r="C17"/>
  <c r="C21"/>
  <c r="C25"/>
  <c r="C29"/>
  <c r="G29"/>
  <c r="C33"/>
  <c r="G33"/>
  <c r="C37"/>
  <c r="G37"/>
  <c r="C41"/>
  <c r="C45"/>
  <c r="R47" i="2"/>
  <c r="C14" i="4"/>
  <c r="C18"/>
  <c r="C22"/>
  <c r="C26"/>
  <c r="C30"/>
  <c r="C34"/>
  <c r="G34"/>
  <c r="C38"/>
  <c r="C42"/>
  <c r="G42"/>
  <c r="C46"/>
  <c r="C15"/>
  <c r="G15"/>
  <c r="C19"/>
  <c r="G19"/>
  <c r="C23"/>
  <c r="G23"/>
  <c r="C27"/>
  <c r="G27"/>
  <c r="C31"/>
  <c r="G31"/>
  <c r="C35"/>
  <c r="G35"/>
  <c r="C39"/>
  <c r="G39"/>
  <c r="C43"/>
  <c r="G43"/>
  <c r="C47"/>
  <c r="M48" i="5"/>
  <c r="G46" i="4" l="1"/>
  <c r="G38"/>
  <c r="G30"/>
  <c r="G14"/>
  <c r="G18"/>
  <c r="G22"/>
  <c r="G26"/>
  <c r="G45"/>
  <c r="G17"/>
  <c r="M9" i="3"/>
  <c r="R51" i="1"/>
  <c r="G21" i="4"/>
  <c r="G48"/>
  <c r="G44"/>
  <c r="G24"/>
  <c r="G20"/>
  <c r="C49"/>
  <c r="G47"/>
  <c r="G25"/>
  <c r="G32"/>
  <c r="D47" i="2"/>
  <c r="T47" s="1"/>
  <c r="G41" i="4"/>
  <c r="G13"/>
  <c r="G40"/>
  <c r="G16"/>
  <c r="G12"/>
  <c r="Q51" i="1"/>
  <c r="O48" i="5"/>
  <c r="Q48"/>
  <c r="N48"/>
  <c r="N9" i="3" l="1"/>
  <c r="G49" i="4"/>
  <c r="L48" i="5"/>
  <c r="U47" i="2" s="1"/>
  <c r="V47" l="1"/>
  <c r="F104" i="4" l="1"/>
  <c r="E104"/>
  <c r="D104"/>
  <c r="F103"/>
  <c r="E103"/>
  <c r="D103"/>
  <c r="F102"/>
  <c r="E102"/>
  <c r="D102"/>
  <c r="F101"/>
  <c r="E101"/>
  <c r="D101"/>
  <c r="F100"/>
  <c r="E100"/>
  <c r="D100"/>
  <c r="F99"/>
  <c r="E99"/>
  <c r="D99"/>
  <c r="F98"/>
  <c r="E98"/>
  <c r="D98"/>
  <c r="F97"/>
  <c r="E97"/>
  <c r="D97"/>
  <c r="F96"/>
  <c r="E96"/>
  <c r="D96"/>
  <c r="F95"/>
  <c r="E95"/>
  <c r="D95"/>
  <c r="F94"/>
  <c r="E94"/>
  <c r="D94"/>
  <c r="F93"/>
  <c r="E93"/>
  <c r="D93"/>
  <c r="F92"/>
  <c r="E92"/>
  <c r="D92"/>
  <c r="F91"/>
  <c r="E91"/>
  <c r="D91"/>
  <c r="F90"/>
  <c r="E90"/>
  <c r="D90"/>
  <c r="F89"/>
  <c r="E89"/>
  <c r="D89"/>
  <c r="F88"/>
  <c r="E88"/>
  <c r="D88"/>
  <c r="F87"/>
  <c r="E87"/>
  <c r="D87"/>
  <c r="F86"/>
  <c r="E86"/>
  <c r="D86"/>
  <c r="F85"/>
  <c r="E85"/>
  <c r="D85"/>
  <c r="F84"/>
  <c r="E84"/>
  <c r="D84"/>
  <c r="F83"/>
  <c r="E83"/>
  <c r="D83"/>
  <c r="Q89" i="2"/>
  <c r="Q88"/>
  <c r="G102"/>
  <c r="G101"/>
  <c r="G100"/>
  <c r="G99"/>
  <c r="G97"/>
  <c r="G96"/>
  <c r="G95"/>
  <c r="G94"/>
  <c r="G93"/>
  <c r="G92"/>
  <c r="G91"/>
  <c r="G90"/>
  <c r="G86"/>
  <c r="G85"/>
  <c r="G84"/>
  <c r="G83"/>
  <c r="G82"/>
  <c r="G81"/>
  <c r="P107" i="1"/>
  <c r="O107"/>
  <c r="N107"/>
  <c r="K107"/>
  <c r="D13" i="3" s="1"/>
  <c r="J107" i="1"/>
  <c r="I107"/>
  <c r="H107"/>
  <c r="C13" i="3" s="1"/>
  <c r="A86" i="1"/>
  <c r="A87" s="1"/>
  <c r="A88" s="1"/>
  <c r="A89" s="1"/>
  <c r="A90" s="1"/>
  <c r="A91" s="1"/>
  <c r="A92" s="1"/>
  <c r="A93" s="1"/>
  <c r="A94" s="1"/>
  <c r="A95" s="1"/>
  <c r="A96" s="1"/>
  <c r="A97" s="1"/>
  <c r="A98" s="1"/>
  <c r="A99" s="1"/>
  <c r="A100" s="1"/>
  <c r="A101" s="1"/>
  <c r="A102" s="1"/>
  <c r="A103" s="1"/>
  <c r="A104" s="1"/>
  <c r="A105" s="1"/>
  <c r="A106" s="1"/>
  <c r="A84" i="4"/>
  <c r="A85" s="1"/>
  <c r="A86" s="1"/>
  <c r="A87" s="1"/>
  <c r="A88" s="1"/>
  <c r="A89" s="1"/>
  <c r="A90" s="1"/>
  <c r="A91" s="1"/>
  <c r="A92" s="1"/>
  <c r="A93" s="1"/>
  <c r="A94" s="1"/>
  <c r="A95" s="1"/>
  <c r="A96" s="1"/>
  <c r="A97" s="1"/>
  <c r="A98" s="1"/>
  <c r="A99" s="1"/>
  <c r="A100" s="1"/>
  <c r="A101" s="1"/>
  <c r="A102" s="1"/>
  <c r="A103" s="1"/>
  <c r="A104" s="1"/>
  <c r="J104" i="5"/>
  <c r="G104"/>
  <c r="E104"/>
  <c r="D104"/>
  <c r="R103"/>
  <c r="R102"/>
  <c r="R101"/>
  <c r="R92"/>
  <c r="R87"/>
  <c r="R85"/>
  <c r="R83"/>
  <c r="A83"/>
  <c r="A84" s="1"/>
  <c r="A85" s="1"/>
  <c r="A86" s="1"/>
  <c r="A87" s="1"/>
  <c r="A88" s="1"/>
  <c r="A89" s="1"/>
  <c r="A90" s="1"/>
  <c r="A91" s="1"/>
  <c r="A92" s="1"/>
  <c r="A93" s="1"/>
  <c r="A94" s="1"/>
  <c r="A95" s="1"/>
  <c r="A96" s="1"/>
  <c r="A97" s="1"/>
  <c r="A98" s="1"/>
  <c r="A99" s="1"/>
  <c r="A100" s="1"/>
  <c r="A101" s="1"/>
  <c r="A102" s="1"/>
  <c r="A103" s="1"/>
  <c r="U81"/>
  <c r="F79" i="4"/>
  <c r="E79"/>
  <c r="D79"/>
  <c r="F78"/>
  <c r="E78"/>
  <c r="D78"/>
  <c r="F77"/>
  <c r="E77"/>
  <c r="D77"/>
  <c r="F76"/>
  <c r="E76"/>
  <c r="D76"/>
  <c r="F75"/>
  <c r="E75"/>
  <c r="D75"/>
  <c r="F74"/>
  <c r="E74"/>
  <c r="D74"/>
  <c r="F73"/>
  <c r="E73"/>
  <c r="D73"/>
  <c r="F72"/>
  <c r="E72"/>
  <c r="D72"/>
  <c r="F71"/>
  <c r="E71"/>
  <c r="D71"/>
  <c r="F70"/>
  <c r="E70"/>
  <c r="D70"/>
  <c r="F69"/>
  <c r="E69"/>
  <c r="D69"/>
  <c r="F68"/>
  <c r="E68"/>
  <c r="D68"/>
  <c r="F67"/>
  <c r="E67"/>
  <c r="D67"/>
  <c r="F66"/>
  <c r="E66"/>
  <c r="D66"/>
  <c r="F65"/>
  <c r="E65"/>
  <c r="D65"/>
  <c r="F64"/>
  <c r="E64"/>
  <c r="D64"/>
  <c r="F63"/>
  <c r="E63"/>
  <c r="D63"/>
  <c r="F62"/>
  <c r="E62"/>
  <c r="D62"/>
  <c r="F61"/>
  <c r="E61"/>
  <c r="D61"/>
  <c r="F60"/>
  <c r="E60"/>
  <c r="D60"/>
  <c r="F59"/>
  <c r="E59"/>
  <c r="D59"/>
  <c r="F58"/>
  <c r="E58"/>
  <c r="D58"/>
  <c r="F57"/>
  <c r="E57"/>
  <c r="D57"/>
  <c r="F56"/>
  <c r="E56"/>
  <c r="D56"/>
  <c r="F55"/>
  <c r="E55"/>
  <c r="D55"/>
  <c r="F54"/>
  <c r="E54"/>
  <c r="D54"/>
  <c r="F53"/>
  <c r="E53"/>
  <c r="D53"/>
  <c r="F52"/>
  <c r="E52"/>
  <c r="D52"/>
  <c r="H82" i="1"/>
  <c r="C11" i="3" s="1"/>
  <c r="Q61" i="2"/>
  <c r="Q57"/>
  <c r="Q54"/>
  <c r="Q52"/>
  <c r="G76"/>
  <c r="G75"/>
  <c r="G71"/>
  <c r="G69"/>
  <c r="G67"/>
  <c r="G66"/>
  <c r="G64"/>
  <c r="G62"/>
  <c r="G60"/>
  <c r="G59"/>
  <c r="G58"/>
  <c r="G56"/>
  <c r="G55"/>
  <c r="G53"/>
  <c r="G50"/>
  <c r="Q76" i="5"/>
  <c r="P82" i="1"/>
  <c r="O82"/>
  <c r="N82"/>
  <c r="K82"/>
  <c r="D11" i="3" s="1"/>
  <c r="J82" i="1"/>
  <c r="I82"/>
  <c r="A55"/>
  <c r="A56" s="1"/>
  <c r="A57" s="1"/>
  <c r="A58" s="1"/>
  <c r="A59" s="1"/>
  <c r="A60" s="1"/>
  <c r="A61" s="1"/>
  <c r="A62" s="1"/>
  <c r="A63" s="1"/>
  <c r="A64" s="1"/>
  <c r="A65" s="1"/>
  <c r="A66" s="1"/>
  <c r="A67" s="1"/>
  <c r="A68" s="1"/>
  <c r="A69" s="1"/>
  <c r="A70" s="1"/>
  <c r="A71" s="1"/>
  <c r="A72" s="1"/>
  <c r="A73" s="1"/>
  <c r="A74" s="1"/>
  <c r="A75" s="1"/>
  <c r="A76" s="1"/>
  <c r="A77" s="1"/>
  <c r="A78" s="1"/>
  <c r="A79" s="1"/>
  <c r="A80" s="1"/>
  <c r="A81" s="1"/>
  <c r="A51" i="2"/>
  <c r="A52" s="1"/>
  <c r="A53" s="1"/>
  <c r="A54" s="1"/>
  <c r="A55" s="1"/>
  <c r="A56" s="1"/>
  <c r="A57" s="1"/>
  <c r="A58" s="1"/>
  <c r="A59" s="1"/>
  <c r="A60" s="1"/>
  <c r="A61" s="1"/>
  <c r="A62" s="1"/>
  <c r="A63" s="1"/>
  <c r="A64" s="1"/>
  <c r="A65" s="1"/>
  <c r="A66" s="1"/>
  <c r="A67" s="1"/>
  <c r="A68" s="1"/>
  <c r="A69" s="1"/>
  <c r="A70" s="1"/>
  <c r="A71" s="1"/>
  <c r="A72" s="1"/>
  <c r="A73" s="1"/>
  <c r="A74" s="1"/>
  <c r="A75" s="1"/>
  <c r="A76" s="1"/>
  <c r="A77" s="1"/>
  <c r="A53" i="4"/>
  <c r="A54" s="1"/>
  <c r="A55" s="1"/>
  <c r="A56" s="1"/>
  <c r="A57" s="1"/>
  <c r="A58" s="1"/>
  <c r="A59" s="1"/>
  <c r="A60" s="1"/>
  <c r="A61" s="1"/>
  <c r="A62" s="1"/>
  <c r="A63" s="1"/>
  <c r="A64" s="1"/>
  <c r="A65" s="1"/>
  <c r="A66" s="1"/>
  <c r="A67" s="1"/>
  <c r="A68" s="1"/>
  <c r="A69" s="1"/>
  <c r="A70" s="1"/>
  <c r="A71" s="1"/>
  <c r="A72" s="1"/>
  <c r="A73" s="1"/>
  <c r="A74" s="1"/>
  <c r="A75" s="1"/>
  <c r="A76" s="1"/>
  <c r="A77" s="1"/>
  <c r="A78" s="1"/>
  <c r="A79" s="1"/>
  <c r="J79" i="5"/>
  <c r="E79"/>
  <c r="D79"/>
  <c r="G78"/>
  <c r="Q78" s="1"/>
  <c r="Q77"/>
  <c r="O75"/>
  <c r="G74"/>
  <c r="Q73"/>
  <c r="Q71"/>
  <c r="O70"/>
  <c r="Q67"/>
  <c r="O66"/>
  <c r="Q65"/>
  <c r="Q63"/>
  <c r="Q62"/>
  <c r="Q61"/>
  <c r="O59"/>
  <c r="Q58"/>
  <c r="Q57"/>
  <c r="Q56"/>
  <c r="A52"/>
  <c r="A53" s="1"/>
  <c r="A54" s="1"/>
  <c r="A55" s="1"/>
  <c r="A56" s="1"/>
  <c r="A57" s="1"/>
  <c r="A58" s="1"/>
  <c r="A59" s="1"/>
  <c r="A60" s="1"/>
  <c r="A61" s="1"/>
  <c r="A62" s="1"/>
  <c r="A63" s="1"/>
  <c r="A64" s="1"/>
  <c r="A65" s="1"/>
  <c r="A66" s="1"/>
  <c r="A67" s="1"/>
  <c r="A68" s="1"/>
  <c r="A69" s="1"/>
  <c r="A70" s="1"/>
  <c r="A71" s="1"/>
  <c r="A72" s="1"/>
  <c r="A73" s="1"/>
  <c r="A74" s="1"/>
  <c r="A75" s="1"/>
  <c r="A76" s="1"/>
  <c r="A77" s="1"/>
  <c r="A78" s="1"/>
  <c r="E105" i="4" l="1"/>
  <c r="F105"/>
  <c r="Q103" i="2"/>
  <c r="G103"/>
  <c r="D105" i="4"/>
  <c r="L84" i="5"/>
  <c r="L90"/>
  <c r="O67"/>
  <c r="L67" s="1"/>
  <c r="Q59"/>
  <c r="L59" s="1"/>
  <c r="Q75"/>
  <c r="O71"/>
  <c r="L71" s="1"/>
  <c r="C70" i="2" s="1"/>
  <c r="M74" i="1" s="1"/>
  <c r="R93" i="5"/>
  <c r="Q55"/>
  <c r="L55" s="1"/>
  <c r="R84"/>
  <c r="L93"/>
  <c r="Q53"/>
  <c r="R98"/>
  <c r="Q51"/>
  <c r="L51" s="1"/>
  <c r="O73"/>
  <c r="Q77" i="2"/>
  <c r="M79" i="5"/>
  <c r="U79" s="1"/>
  <c r="Q73" i="2"/>
  <c r="O69" i="5"/>
  <c r="Q69"/>
  <c r="Q52"/>
  <c r="Q60"/>
  <c r="Q64"/>
  <c r="O64"/>
  <c r="O68"/>
  <c r="Q68"/>
  <c r="Q72"/>
  <c r="Q54"/>
  <c r="L54" s="1"/>
  <c r="Q70"/>
  <c r="Q66"/>
  <c r="L66" s="1"/>
  <c r="C65" i="2" s="1"/>
  <c r="R94" i="5"/>
  <c r="R95"/>
  <c r="L95"/>
  <c r="R82"/>
  <c r="M104"/>
  <c r="T104" s="1"/>
  <c r="L100"/>
  <c r="L89"/>
  <c r="R91"/>
  <c r="L91"/>
  <c r="R86"/>
  <c r="L86"/>
  <c r="E80" i="4"/>
  <c r="F80"/>
  <c r="G78" i="2"/>
  <c r="R51" i="5"/>
  <c r="L62"/>
  <c r="L61"/>
  <c r="L63"/>
  <c r="R63"/>
  <c r="R69"/>
  <c r="R61"/>
  <c r="R67"/>
  <c r="R70"/>
  <c r="R71"/>
  <c r="R62"/>
  <c r="R68"/>
  <c r="D80" i="4"/>
  <c r="R65" i="5"/>
  <c r="R59"/>
  <c r="R53"/>
  <c r="R55"/>
  <c r="R57"/>
  <c r="R52"/>
  <c r="R54"/>
  <c r="R60"/>
  <c r="R75"/>
  <c r="R56"/>
  <c r="R58"/>
  <c r="R64"/>
  <c r="R66"/>
  <c r="L76"/>
  <c r="R76"/>
  <c r="R78"/>
  <c r="R72"/>
  <c r="R77"/>
  <c r="G79"/>
  <c r="R73"/>
  <c r="Q74" i="1" l="1"/>
  <c r="G72" i="4" s="1"/>
  <c r="R74" i="1"/>
  <c r="H99" i="2"/>
  <c r="C99"/>
  <c r="U89" i="5"/>
  <c r="R88" i="2"/>
  <c r="C88"/>
  <c r="U95" i="5"/>
  <c r="H94" i="2"/>
  <c r="C94"/>
  <c r="U93" i="5"/>
  <c r="C92" i="2"/>
  <c r="H92"/>
  <c r="U90" i="5"/>
  <c r="C89" i="2"/>
  <c r="R89"/>
  <c r="U86" i="5"/>
  <c r="C85" i="2"/>
  <c r="H85"/>
  <c r="U91" i="5"/>
  <c r="C90" i="2"/>
  <c r="H90"/>
  <c r="U84" i="5"/>
  <c r="H83" i="2"/>
  <c r="C83"/>
  <c r="L92" i="5"/>
  <c r="Q78" i="2"/>
  <c r="L102" i="5"/>
  <c r="L53"/>
  <c r="R52" i="2" s="1"/>
  <c r="L87" i="5"/>
  <c r="L96"/>
  <c r="L68"/>
  <c r="C67" i="2" s="1"/>
  <c r="L60" i="5"/>
  <c r="C59" i="2" s="1"/>
  <c r="L69" i="5"/>
  <c r="C68" i="2" s="1"/>
  <c r="D68" s="1"/>
  <c r="T68" s="1"/>
  <c r="L64" i="5"/>
  <c r="C63" i="2" s="1"/>
  <c r="D63" s="1"/>
  <c r="T63" s="1"/>
  <c r="L52" i="5"/>
  <c r="C51" i="2" s="1"/>
  <c r="D51" s="1"/>
  <c r="T51" s="1"/>
  <c r="L83" i="5"/>
  <c r="L98"/>
  <c r="L88"/>
  <c r="L94"/>
  <c r="L97"/>
  <c r="L72"/>
  <c r="C71" i="2" s="1"/>
  <c r="C72" i="4"/>
  <c r="C53" i="2"/>
  <c r="H53"/>
  <c r="H50"/>
  <c r="C50"/>
  <c r="H75"/>
  <c r="C75"/>
  <c r="R54"/>
  <c r="C54"/>
  <c r="M69" i="1"/>
  <c r="R69" s="1"/>
  <c r="D65" i="2"/>
  <c r="T65" s="1"/>
  <c r="H58"/>
  <c r="C58"/>
  <c r="C62"/>
  <c r="H62"/>
  <c r="R61"/>
  <c r="C61"/>
  <c r="D70"/>
  <c r="T70" s="1"/>
  <c r="O104" i="5"/>
  <c r="L99"/>
  <c r="C60" i="2"/>
  <c r="H60"/>
  <c r="R74" i="5"/>
  <c r="Q74"/>
  <c r="L74" s="1"/>
  <c r="H66" i="2"/>
  <c r="C66"/>
  <c r="L101" i="5"/>
  <c r="N104"/>
  <c r="L103"/>
  <c r="Q104"/>
  <c r="L85"/>
  <c r="L82"/>
  <c r="O79"/>
  <c r="L78"/>
  <c r="L57"/>
  <c r="L73"/>
  <c r="C72" i="2" s="1"/>
  <c r="L56" i="5"/>
  <c r="L77"/>
  <c r="L65"/>
  <c r="L70"/>
  <c r="L75"/>
  <c r="C74" i="2" s="1"/>
  <c r="L58" i="5"/>
  <c r="N79"/>
  <c r="U87" l="1"/>
  <c r="H86" i="2"/>
  <c r="C86"/>
  <c r="M103" i="1"/>
  <c r="R103" s="1"/>
  <c r="T99" i="2"/>
  <c r="U85" i="5"/>
  <c r="H84" i="2"/>
  <c r="C84"/>
  <c r="U96" i="5"/>
  <c r="H95" i="2"/>
  <c r="C95"/>
  <c r="M87" i="1"/>
  <c r="R87" s="1"/>
  <c r="T83" i="2"/>
  <c r="M94" i="1"/>
  <c r="R94" s="1"/>
  <c r="T90" i="2"/>
  <c r="M89" i="1"/>
  <c r="R89" s="1"/>
  <c r="T85" i="2"/>
  <c r="M93" i="1"/>
  <c r="R93" s="1"/>
  <c r="T89" i="2"/>
  <c r="M96" i="1"/>
  <c r="R96" s="1"/>
  <c r="T92" i="2"/>
  <c r="M98" i="1"/>
  <c r="R98" s="1"/>
  <c r="T94" i="2"/>
  <c r="U97" i="5"/>
  <c r="C96" i="2"/>
  <c r="H96"/>
  <c r="U83" i="5"/>
  <c r="H82" i="2"/>
  <c r="C82"/>
  <c r="R103"/>
  <c r="C101"/>
  <c r="H101"/>
  <c r="U99" i="5"/>
  <c r="C98" i="2"/>
  <c r="U94" i="5"/>
  <c r="C93" i="2"/>
  <c r="H93"/>
  <c r="C81"/>
  <c r="H81"/>
  <c r="H102"/>
  <c r="C102"/>
  <c r="H100"/>
  <c r="C100"/>
  <c r="U88" i="5"/>
  <c r="C87" i="2"/>
  <c r="U98" i="5"/>
  <c r="C97" i="2"/>
  <c r="H97"/>
  <c r="U92" i="5"/>
  <c r="H91" i="2"/>
  <c r="C91"/>
  <c r="M92" i="1"/>
  <c r="R92" s="1"/>
  <c r="T88" i="2"/>
  <c r="M67" i="1"/>
  <c r="R67" s="1"/>
  <c r="C52" i="2"/>
  <c r="M56" i="1" s="1"/>
  <c r="R56" s="1"/>
  <c r="M55"/>
  <c r="H67" i="2"/>
  <c r="H59"/>
  <c r="M72" i="1"/>
  <c r="Q79" i="5"/>
  <c r="H71" i="2"/>
  <c r="C69"/>
  <c r="H69"/>
  <c r="C77"/>
  <c r="R77"/>
  <c r="M57" i="1"/>
  <c r="R57" s="1"/>
  <c r="T53" i="2"/>
  <c r="M78" i="1"/>
  <c r="R78" s="1"/>
  <c r="D74" i="2"/>
  <c r="T74" s="1"/>
  <c r="M66" i="1"/>
  <c r="R66" s="1"/>
  <c r="T62" i="2"/>
  <c r="Q69" i="1"/>
  <c r="G67" i="4" s="1"/>
  <c r="C67"/>
  <c r="M58" i="1"/>
  <c r="R58" s="1"/>
  <c r="T54" i="2"/>
  <c r="R57"/>
  <c r="C57"/>
  <c r="C64"/>
  <c r="H64"/>
  <c r="C76"/>
  <c r="H76"/>
  <c r="H55"/>
  <c r="C55"/>
  <c r="M70" i="1"/>
  <c r="R70" s="1"/>
  <c r="T66" i="2"/>
  <c r="M64" i="1"/>
  <c r="R64" s="1"/>
  <c r="T60" i="2"/>
  <c r="M62" i="1"/>
  <c r="R62" s="1"/>
  <c r="T58" i="2"/>
  <c r="M63" i="1"/>
  <c r="R63" s="1"/>
  <c r="M65"/>
  <c r="R65" s="1"/>
  <c r="T61" i="2"/>
  <c r="D72"/>
  <c r="M76" i="1"/>
  <c r="R76" s="1"/>
  <c r="C56" i="2"/>
  <c r="H56"/>
  <c r="R73"/>
  <c r="C73"/>
  <c r="M75" i="1"/>
  <c r="R75" s="1"/>
  <c r="M71"/>
  <c r="R71" s="1"/>
  <c r="M79"/>
  <c r="R79" s="1"/>
  <c r="T75" i="2"/>
  <c r="M54" i="1"/>
  <c r="T50" i="2"/>
  <c r="U82" i="5"/>
  <c r="L104"/>
  <c r="L79"/>
  <c r="T67" i="2" l="1"/>
  <c r="T71"/>
  <c r="T59"/>
  <c r="Q72" i="1"/>
  <c r="G70" i="4" s="1"/>
  <c r="R72" i="1"/>
  <c r="Q55"/>
  <c r="G53" i="4" s="1"/>
  <c r="R55" i="1"/>
  <c r="U103" i="2"/>
  <c r="M101" i="1"/>
  <c r="R101" s="1"/>
  <c r="T97" i="2"/>
  <c r="T81"/>
  <c r="M85" i="1"/>
  <c r="C103" i="2"/>
  <c r="M90" i="1"/>
  <c r="R90" s="1"/>
  <c r="T86" i="2"/>
  <c r="C90" i="4"/>
  <c r="Q92" i="1"/>
  <c r="G90" i="4" s="1"/>
  <c r="M102" i="1"/>
  <c r="R102" s="1"/>
  <c r="D98" i="2"/>
  <c r="T98" s="1"/>
  <c r="C91" i="4"/>
  <c r="Q93" i="1"/>
  <c r="G91" i="4" s="1"/>
  <c r="C92"/>
  <c r="Q94" i="1"/>
  <c r="G92" i="4" s="1"/>
  <c r="M97" i="1"/>
  <c r="R97" s="1"/>
  <c r="T93" i="2"/>
  <c r="M105" i="1"/>
  <c r="R105" s="1"/>
  <c r="T101" i="2"/>
  <c r="M86" i="1"/>
  <c r="R86" s="1"/>
  <c r="T82" i="2"/>
  <c r="M100" i="1"/>
  <c r="R100" s="1"/>
  <c r="T96" i="2"/>
  <c r="Q98" i="1"/>
  <c r="G96" i="4" s="1"/>
  <c r="C96"/>
  <c r="H103" i="2"/>
  <c r="M104" i="1"/>
  <c r="R104" s="1"/>
  <c r="T100" i="2"/>
  <c r="C85" i="4"/>
  <c r="Q87" i="1"/>
  <c r="G85" i="4" s="1"/>
  <c r="M88" i="1"/>
  <c r="R88" s="1"/>
  <c r="T84" i="2"/>
  <c r="C101" i="4"/>
  <c r="Q103" i="1"/>
  <c r="G101" i="4" s="1"/>
  <c r="M95" i="1"/>
  <c r="R95" s="1"/>
  <c r="T91" i="2"/>
  <c r="M91" i="1"/>
  <c r="R91" s="1"/>
  <c r="D87" i="2"/>
  <c r="M106" i="1"/>
  <c r="R106" s="1"/>
  <c r="T102" i="2"/>
  <c r="C94" i="4"/>
  <c r="Q96" i="1"/>
  <c r="G94" i="4" s="1"/>
  <c r="Q89" i="1"/>
  <c r="G87" i="4" s="1"/>
  <c r="C87"/>
  <c r="M99" i="1"/>
  <c r="R99" s="1"/>
  <c r="T95" i="2"/>
  <c r="Q67" i="1"/>
  <c r="G65" i="4" s="1"/>
  <c r="C65"/>
  <c r="T52" i="2"/>
  <c r="C53" i="4"/>
  <c r="C70"/>
  <c r="D78" i="2"/>
  <c r="H78"/>
  <c r="R78"/>
  <c r="M68" i="1"/>
  <c r="R68" s="1"/>
  <c r="T64" i="2"/>
  <c r="C56" i="4"/>
  <c r="Q58" i="1"/>
  <c r="G56" i="4" s="1"/>
  <c r="Q66" i="1"/>
  <c r="G64" i="4" s="1"/>
  <c r="C64"/>
  <c r="Q78" i="1"/>
  <c r="G76" i="4" s="1"/>
  <c r="C76"/>
  <c r="Q56" i="1"/>
  <c r="G54" i="4" s="1"/>
  <c r="C54"/>
  <c r="T69" i="2"/>
  <c r="M73" i="1"/>
  <c r="R73" s="1"/>
  <c r="C77" i="4"/>
  <c r="Q79" i="1"/>
  <c r="G77" i="4" s="1"/>
  <c r="C63"/>
  <c r="Q65" i="1"/>
  <c r="G63" i="4" s="1"/>
  <c r="C62"/>
  <c r="Q64" i="1"/>
  <c r="G62" i="4" s="1"/>
  <c r="M61" i="1"/>
  <c r="R61" s="1"/>
  <c r="T57" i="2"/>
  <c r="M81" i="1"/>
  <c r="R81" s="1"/>
  <c r="T77" i="2"/>
  <c r="C73" i="4"/>
  <c r="Q75" i="1"/>
  <c r="G73" i="4" s="1"/>
  <c r="M77" i="1"/>
  <c r="R77" s="1"/>
  <c r="T73" i="2"/>
  <c r="T56"/>
  <c r="M60" i="1"/>
  <c r="R60" s="1"/>
  <c r="C74" i="4"/>
  <c r="Q76" i="1"/>
  <c r="G74" i="4" s="1"/>
  <c r="M59" i="1"/>
  <c r="R59" s="1"/>
  <c r="T55" i="2"/>
  <c r="M80" i="1"/>
  <c r="R80" s="1"/>
  <c r="T76" i="2"/>
  <c r="C55" i="4"/>
  <c r="Q57" i="1"/>
  <c r="G55" i="4" s="1"/>
  <c r="C78" i="2"/>
  <c r="S79" i="5"/>
  <c r="U78" i="2"/>
  <c r="C52" i="4"/>
  <c r="R54" i="1"/>
  <c r="Q54"/>
  <c r="C69" i="4"/>
  <c r="Q71" i="1"/>
  <c r="G69" i="4" s="1"/>
  <c r="C61"/>
  <c r="Q63" i="1"/>
  <c r="G61" i="4" s="1"/>
  <c r="C60"/>
  <c r="Q62" i="1"/>
  <c r="G60" i="4" s="1"/>
  <c r="Q70" i="1"/>
  <c r="G68" i="4" s="1"/>
  <c r="C68"/>
  <c r="T72" i="2"/>
  <c r="U104" i="5"/>
  <c r="D103" i="2" l="1"/>
  <c r="T103" s="1"/>
  <c r="T87"/>
  <c r="C93" i="4"/>
  <c r="Q95" i="1"/>
  <c r="G93" i="4" s="1"/>
  <c r="C98"/>
  <c r="Q100" i="1"/>
  <c r="G98" i="4" s="1"/>
  <c r="Q102" i="1"/>
  <c r="G100" i="4" s="1"/>
  <c r="C100"/>
  <c r="Q106" i="1"/>
  <c r="G104" i="4" s="1"/>
  <c r="C104"/>
  <c r="C102"/>
  <c r="Q104" i="1"/>
  <c r="G102" i="4" s="1"/>
  <c r="C84"/>
  <c r="Q86" i="1"/>
  <c r="G84" i="4" s="1"/>
  <c r="M107" i="1"/>
  <c r="Q85"/>
  <c r="C83" i="4"/>
  <c r="R85" i="1"/>
  <c r="C89" i="4"/>
  <c r="Q91" i="1"/>
  <c r="G89" i="4" s="1"/>
  <c r="Q88" i="1"/>
  <c r="G86" i="4" s="1"/>
  <c r="C86"/>
  <c r="Q97" i="1"/>
  <c r="G95" i="4" s="1"/>
  <c r="C95"/>
  <c r="C88"/>
  <c r="Q90" i="1"/>
  <c r="G88" i="4" s="1"/>
  <c r="V103" i="2"/>
  <c r="Q101" i="1"/>
  <c r="G99" i="4" s="1"/>
  <c r="C99"/>
  <c r="C97"/>
  <c r="Q99" i="1"/>
  <c r="G97" i="4" s="1"/>
  <c r="Q105" i="1"/>
  <c r="G103" i="4" s="1"/>
  <c r="C103"/>
  <c r="Q59" i="1"/>
  <c r="G57" i="4" s="1"/>
  <c r="C57"/>
  <c r="Q60" i="1"/>
  <c r="G58" i="4" s="1"/>
  <c r="C58"/>
  <c r="Q61" i="1"/>
  <c r="G59" i="4" s="1"/>
  <c r="C59"/>
  <c r="Q73" i="1"/>
  <c r="G71" i="4" s="1"/>
  <c r="C71"/>
  <c r="V78" i="2"/>
  <c r="G52" i="4"/>
  <c r="Q77" i="1"/>
  <c r="G75" i="4" s="1"/>
  <c r="C75"/>
  <c r="Q80" i="1"/>
  <c r="G78" i="4" s="1"/>
  <c r="C78"/>
  <c r="Q81" i="1"/>
  <c r="G79" i="4" s="1"/>
  <c r="C79"/>
  <c r="Q68" i="1"/>
  <c r="G66" i="4" s="1"/>
  <c r="C66"/>
  <c r="M82" i="1"/>
  <c r="R82" s="1"/>
  <c r="T78" i="2"/>
  <c r="R107" i="1" l="1"/>
  <c r="M13" i="3"/>
  <c r="G83" i="4"/>
  <c r="G105" s="1"/>
  <c r="Q107" i="1"/>
  <c r="C105" i="4"/>
  <c r="C80"/>
  <c r="G80"/>
  <c r="P80"/>
  <c r="M11" i="3"/>
  <c r="Q82" i="1"/>
  <c r="S106" i="5" l="1"/>
  <c r="I13" i="3"/>
  <c r="I11"/>
  <c r="N13" l="1"/>
  <c r="N15" l="1"/>
  <c r="N11"/>
</calcChain>
</file>

<file path=xl/sharedStrings.xml><?xml version="1.0" encoding="utf-8"?>
<sst xmlns="http://schemas.openxmlformats.org/spreadsheetml/2006/main" count="1232" uniqueCount="207">
  <si>
    <t xml:space="preserve">
</t>
  </si>
  <si>
    <t>№ п/п</t>
  </si>
  <si>
    <t>Адрес МКД</t>
  </si>
  <si>
    <t>Год</t>
  </si>
  <si>
    <t>Материал стен</t>
  </si>
  <si>
    <t>Количество этажей</t>
  </si>
  <si>
    <t>Количество подъездов</t>
  </si>
  <si>
    <t>Общая площадь МКД, всего</t>
  </si>
  <si>
    <t>Площадь помещений МКД:</t>
  </si>
  <si>
    <t>Количество жителей, зарегистрированных в МКД на дату утверждения краткосрочного плана</t>
  </si>
  <si>
    <t>Вид ремонта</t>
  </si>
  <si>
    <t>Стоимость капитального ремонта</t>
  </si>
  <si>
    <t>Удельная стоимость капитального ремонта 1 кв. м общей площади помещений МКД</t>
  </si>
  <si>
    <t>Предельная стоимость капитального ремонта 1 кв. м общей площади помещений МКД</t>
  </si>
  <si>
    <t>Плановая дата завершения работ</t>
  </si>
  <si>
    <t>ввода в эксплуатацию</t>
  </si>
  <si>
    <t>завершение последнего капитального ремонта</t>
  </si>
  <si>
    <t>всего:</t>
  </si>
  <si>
    <t>в том числе жилых помещений, находящихся в собственности граждан</t>
  </si>
  <si>
    <t>в том числе:</t>
  </si>
  <si>
    <t>за счет средств Фонда</t>
  </si>
  <si>
    <t>за счет средств бюджета Республики Башкортостан</t>
  </si>
  <si>
    <t>за счет средств местного бюджета</t>
  </si>
  <si>
    <t>за счет взносов собственников помещений в МКД</t>
  </si>
  <si>
    <t>кв.м</t>
  </si>
  <si>
    <t>чел.</t>
  </si>
  <si>
    <t>руб.</t>
  </si>
  <si>
    <t>руб./кв.м</t>
  </si>
  <si>
    <t>Х</t>
  </si>
  <si>
    <t>ремонт водоснабжения, водоотведения</t>
  </si>
  <si>
    <t>ремонт крыши</t>
  </si>
  <si>
    <t>ремонт фасада</t>
  </si>
  <si>
    <t>Муниципальный район Белебеевский район Республики Башкортостан</t>
  </si>
  <si>
    <t>Итого по муниципальному району Белебеевский район Республики Башкортостан</t>
  </si>
  <si>
    <t>Резервный перечень</t>
  </si>
  <si>
    <t>№ п\п</t>
  </si>
  <si>
    <t>Стоимость капитального ремонта, всего</t>
  </si>
  <si>
    <t>Виды, установленные ч.1 ст.166 Жилищного Кодекса РФ</t>
  </si>
  <si>
    <t>Виды, установленные постановлением Правительства Республики Башкортостан от 19.11.2013г.№ 558</t>
  </si>
  <si>
    <t>ремонт внутридомовых инженерных систем</t>
  </si>
  <si>
    <t>ремонт или замена лифтового оборудования</t>
  </si>
  <si>
    <t>ремонт подвальных помещений</t>
  </si>
  <si>
    <t>ремонт фундамента</t>
  </si>
  <si>
    <t>утепление  фасадов</t>
  </si>
  <si>
    <t>переустройству невентилируемой крыши на вентилируемую крышу, устройству выходов на кровлю</t>
  </si>
  <si>
    <t>установка коллективных (общедомовых) ПУ и УУ</t>
  </si>
  <si>
    <t>ед.</t>
  </si>
  <si>
    <t>кв.м.</t>
  </si>
  <si>
    <t>куб.м.</t>
  </si>
  <si>
    <t>Наименование МО</t>
  </si>
  <si>
    <t>Количество МКД</t>
  </si>
  <si>
    <t>I квартал</t>
  </si>
  <si>
    <t>II квартал</t>
  </si>
  <si>
    <t>III квартал</t>
  </si>
  <si>
    <t>IV квартал</t>
  </si>
  <si>
    <t xml:space="preserve">Муниципальный район Белебеевский район РБ </t>
  </si>
  <si>
    <t xml:space="preserve">Стоимость капитального ремонта МКД,собственники помещений которых выбрали способ формирования фонда капитального ремонта: </t>
  </si>
  <si>
    <t>на счете регионального оператора</t>
  </si>
  <si>
    <t>на специальном счете</t>
  </si>
  <si>
    <t>за счет средств бюджета РБ</t>
  </si>
  <si>
    <t>V строительный дома, м3</t>
  </si>
  <si>
    <t>S фасада, м2</t>
  </si>
  <si>
    <t>Материал крыши</t>
  </si>
  <si>
    <t>S крыши, м2</t>
  </si>
  <si>
    <t>Количество квартир</t>
  </si>
  <si>
    <t>Средняя стоимость капитального ремонта от СМР</t>
  </si>
  <si>
    <t>СМР</t>
  </si>
  <si>
    <t>ПСД, проектировщики</t>
  </si>
  <si>
    <t>Смета РО 0,3%</t>
  </si>
  <si>
    <t>Проверка дост. сметной документации</t>
  </si>
  <si>
    <t>Строительный контроль (технический надзор 2,14%)</t>
  </si>
  <si>
    <t>Северная зона</t>
  </si>
  <si>
    <t>Таблица 5. Адресный перечень многоквартирных домов, расположенных на территории Республики Башкортостан, в отношении которых в 2016 году планируется проведение капитального ремонта общего имущества с раскладкой на СМР, ПСД, строительный контроль (технический надзор)</t>
  </si>
  <si>
    <t xml:space="preserve">Краткосрочный план реализации Республиканской программы капитального ремонта общего имущества в многоквартирных домах, расположенных на территории Республики Башкортостан, на 2017 - 2019 годы </t>
  </si>
  <si>
    <t xml:space="preserve">Таблица 2. Реестр многоквартирных домов, расположенных на территории Республики Башкортостан, в отношении которых в 2017 - 2019 годах планируется проведение капитального ремонта общего имущества, по видам работ по капитальному ремонту </t>
  </si>
  <si>
    <t>Таблица 4 . Адресный перечень многоквартирных домов, расположенных на территории Республики Башкортостан, в отношении которых в 2017 - 2019 годах планируется проведение капитального ремонта общего имущества, по способу формирования фонда капитального ремонта</t>
  </si>
  <si>
    <t>панельные</t>
  </si>
  <si>
    <t>12.2017</t>
  </si>
  <si>
    <t>каменные, кирпичные</t>
  </si>
  <si>
    <t>шиферная</t>
  </si>
  <si>
    <t>плоская</t>
  </si>
  <si>
    <t>ремонт электроснабжения</t>
  </si>
  <si>
    <t>деревянные</t>
  </si>
  <si>
    <t>металлическая</t>
  </si>
  <si>
    <t>12.2018</t>
  </si>
  <si>
    <t xml:space="preserve">ремонт крыши </t>
  </si>
  <si>
    <t xml:space="preserve">ремонт водоснабжения, водоотведения </t>
  </si>
  <si>
    <t>блочные</t>
  </si>
  <si>
    <t>г.Белебей, ул.Бехтерева, д.17</t>
  </si>
  <si>
    <t>г.Белебей, ул.Волгоградская, д.9, к.3</t>
  </si>
  <si>
    <t>ремонт крыши  (мягкая с утеплением)</t>
  </si>
  <si>
    <t>г.Белебей, ул.В.И.Ленина, д.32 а</t>
  </si>
  <si>
    <t>ремонт крыши (шатровая с полной заменой обрешетки с утеплением)</t>
  </si>
  <si>
    <t>г.Белебей, ул.Интернациональная, д.75</t>
  </si>
  <si>
    <t>ремонт систем водоснабжения, водоотведения (без ГВС)</t>
  </si>
  <si>
    <t>г.Белебей, ул.Красная, д.95А</t>
  </si>
  <si>
    <t>комбинированная (шиферная/плоская) делаем только шатровую часть</t>
  </si>
  <si>
    <t>г.Белебей, ул.Красная, д.117, к.1</t>
  </si>
  <si>
    <t>г.Белебей, ул.Красная, д.123, к.2</t>
  </si>
  <si>
    <t>г.Белебей, ул.Красная, д.123, к.3</t>
  </si>
  <si>
    <t>г.Белебей, ул.Красная, д.124</t>
  </si>
  <si>
    <t>г.Белебей, ул.Мебельная, д.15</t>
  </si>
  <si>
    <t>г.Белебей, ул.Площадка РТС, д.11</t>
  </si>
  <si>
    <t>переустройство невентилируемой крыши на вентилируемую крышу</t>
  </si>
  <si>
    <t>шифер</t>
  </si>
  <si>
    <t>р.п.Приютово, ул.Маяковского, д.8</t>
  </si>
  <si>
    <t>р.п.Приютово, ул.Парамонова, д.9</t>
  </si>
  <si>
    <t>р.п.Приютово, ул.Парамонова, д.18</t>
  </si>
  <si>
    <t>р.п.Приютово, ул.Парамонова, д.34</t>
  </si>
  <si>
    <t>р.п.Приютово, ул.Парамонова, д.38</t>
  </si>
  <si>
    <t>р.п.Приютово, ул.Первомайская, д.5 а</t>
  </si>
  <si>
    <t>с.Аксаково, ул.Садовая, д.35</t>
  </si>
  <si>
    <t>с.Баженово, ул.Советская, д.5</t>
  </si>
  <si>
    <t>с.ЦУП им.М.Горького, ул.Мира, д.5</t>
  </si>
  <si>
    <t>переустройство крыши</t>
  </si>
  <si>
    <t>г.Белебей, ул.В.И.Ленина, д.32</t>
  </si>
  <si>
    <t>г.Белебей, ул.В.И.Ленина, д.46</t>
  </si>
  <si>
    <t>г.Белебей, ул.В.И.Ленина, д.58</t>
  </si>
  <si>
    <t>г.Белебей, ул.Интернациональная, д.73</t>
  </si>
  <si>
    <t>г.Белебей, ул.Интернациональная, д.79</t>
  </si>
  <si>
    <t>г.Белебей, ул.Интернациональная, д.114</t>
  </si>
  <si>
    <t>г.Белебей, ул.Интернациональная, д.124</t>
  </si>
  <si>
    <t>шатровая</t>
  </si>
  <si>
    <t>г.Белебей, ул.Красная, д.125, к.4</t>
  </si>
  <si>
    <t>г.Белебей, ул.Красноармейская, д.265 б</t>
  </si>
  <si>
    <t>г.Белебей, ул.Максимовой, д.14</t>
  </si>
  <si>
    <t>г.Белебей, ул.Мебельная, д.17</t>
  </si>
  <si>
    <t>г.Белебей, ул.М.Г.Амирова, д.8, к.1</t>
  </si>
  <si>
    <t>г.Белебей, ул.С.Ф.Горохова, д.36</t>
  </si>
  <si>
    <t>г.Белебей, ул.Тукаева, д.68</t>
  </si>
  <si>
    <t>р.п.Приютово, ул.50 лет ВЛКСМ, д.7</t>
  </si>
  <si>
    <t>р.п.Приютово, ул.50 лет ВЛКСМ, д.28 а</t>
  </si>
  <si>
    <t>р.п.Приютово, ул.Калинина, д.14</t>
  </si>
  <si>
    <t>р.п.Приютово, ул.Калинина, д.16</t>
  </si>
  <si>
    <t>р.п.Приютово, ул.Карла Маркса, д.9</t>
  </si>
  <si>
    <t>р.п.Приютово, ул.Магистральная, д.7</t>
  </si>
  <si>
    <t>р.п.Приютово, ул.Островского, д.24</t>
  </si>
  <si>
    <t>р.п.Приютово, ул.Первомайская, д.5</t>
  </si>
  <si>
    <t>р.п.Приютово, ул.Первомайская, д.14</t>
  </si>
  <si>
    <t>р.п.Приютово, ул.Свердлова, д.4</t>
  </si>
  <si>
    <t>р.п.Приютово, ул.Свердлова, д.9</t>
  </si>
  <si>
    <t>с.Аксаково, Садовая, д.37</t>
  </si>
  <si>
    <t>с.Баженово, ул.Советская, д.8</t>
  </si>
  <si>
    <t>с.Санатория Глуховская, ул.Строителей, д.4</t>
  </si>
  <si>
    <t>12.2019</t>
  </si>
  <si>
    <t>г.Белебей, ул.Красная, д.120</t>
  </si>
  <si>
    <t>г.Белебей, ул.Красная, д.122</t>
  </si>
  <si>
    <t>г.Белебей, ул.Красная, д.128</t>
  </si>
  <si>
    <t>г.Белебей, ул.Красная, д.130</t>
  </si>
  <si>
    <t>г.Белебей, ул.Максимовой, д.18</t>
  </si>
  <si>
    <t>г.Белебей, ул.М.Г.Амирова, д.7 б</t>
  </si>
  <si>
    <t>г.Белебей, ул.Площадка РТС, д.6</t>
  </si>
  <si>
    <t>г.Белебей, ул.Революционеров, д.10</t>
  </si>
  <si>
    <t>г.Белебей, ул.Революционеров, д.16</t>
  </si>
  <si>
    <t>г.Белебей, ул.Тукаева, д.74</t>
  </si>
  <si>
    <t>г.Белебей, ул.Фурманова, д.69</t>
  </si>
  <si>
    <t>р.п.Приютово, ул.Бульвар Мира, д.2</t>
  </si>
  <si>
    <t>р.п.Приютово, ул.Карла Маркса, д.19</t>
  </si>
  <si>
    <t>р.п.Приютово, ул.Ленина, д.24</t>
  </si>
  <si>
    <t>р.п.Приютово, ул.Магистральная, д.9</t>
  </si>
  <si>
    <t>р.п.Приютово, ул.Парамонова, д.11</t>
  </si>
  <si>
    <t>р.п.Приютово, ул.Парамонова, д.20</t>
  </si>
  <si>
    <t>р.п.Приютово, ул.Первомайская, д.8</t>
  </si>
  <si>
    <t>р.п.Приютово, ул.Свердлова, д.8</t>
  </si>
  <si>
    <t>с.Аксаково, ул.Первомайская, д.63</t>
  </si>
  <si>
    <t>с.Баженово, ул.Советская, д.4</t>
  </si>
  <si>
    <t>с.ЦУП им.М.Горького, ул.Мира, д.2</t>
  </si>
  <si>
    <t>г.Белебей, ул.Вахитова, д.71</t>
  </si>
  <si>
    <t>г.Белебей, ул.Площадка РТС, д.12</t>
  </si>
  <si>
    <t>г.Белебей, ул.Советская, д.59</t>
  </si>
  <si>
    <t>р.п.Приютово, ул.50 лет ВЛКСМ, д.23</t>
  </si>
  <si>
    <t>р.п.Приютово, ул.Магистральная, д.13</t>
  </si>
  <si>
    <t>р.п.Приютово, ул.Парамонова, д.6</t>
  </si>
  <si>
    <t>р.п.Приютово, ул.Парамонова, д.34 а</t>
  </si>
  <si>
    <t>р.п.Приютово, ул.Чехова, д.1</t>
  </si>
  <si>
    <t>X</t>
  </si>
  <si>
    <t>12.2020</t>
  </si>
  <si>
    <t>Краткосрочный план реализации Республиканской программы капитального ремонта общего имущества в многоквартирных домах, расположенных на территории Республики Башкортостан, на 2017-2019 годы</t>
  </si>
  <si>
    <t xml:space="preserve">Таблица 1 . Адресный перечень многоквартирных домов, расположенных на территории Республики Башкортостан, в отношении которых в 2017-2019 годах планируется проведение капитального ремонта общего имущества </t>
  </si>
  <si>
    <t>Таблица 3. Планируемые показатели выполнения работ по капитальному ремонту многоквартирных домов, расположенных на территории Республики Башкортостан, в отношении которых                                                                                                          в 2017 - 2019 годах планируется проведение капитального ремонта общего имущества</t>
  </si>
  <si>
    <t>г.Белебей, ул.Революционеров, д.5</t>
  </si>
  <si>
    <t>шатровая мягкая</t>
  </si>
  <si>
    <t>переустройство невентилируемой крыши на вентилируемую крышу со снятием плит</t>
  </si>
  <si>
    <t>г.Белебей, ул.Фурманова, д.63</t>
  </si>
  <si>
    <t>р.п.Приютово, ул.50 лет ВЛКСМ, д.15</t>
  </si>
  <si>
    <t>р.п.Приютово, ул.50 лет ВЛКСМ, д.28</t>
  </si>
  <si>
    <t>р.п.Приютово, ул.Бульвар Мира, д.9</t>
  </si>
  <si>
    <t>р.п.Приютово, ул.Бульвар Мира, д.20, к.1</t>
  </si>
  <si>
    <t>р.п.Приютово, ул.Бульвар Мира, д.22</t>
  </si>
  <si>
    <t>р.п.Приютово, ул.Калинина, д.12</t>
  </si>
  <si>
    <t>р.п.Приютово, ул.Калинина, д.26 а</t>
  </si>
  <si>
    <t>р.п.Приютово, ул.Карла Маркса, д.7</t>
  </si>
  <si>
    <t>р.п.Приютово, ул.Карла Маркса, д.23 а</t>
  </si>
  <si>
    <t>р.п.Приютово, ул.Карла Маркса, д.25</t>
  </si>
  <si>
    <t>р.п.Приютово, ул.Карла Маркса, д.27</t>
  </si>
  <si>
    <t>р.п.Приютово, ул.Карла Маркса, д.32</t>
  </si>
  <si>
    <t>р.п.Приютово, ул.Ленина, д.22</t>
  </si>
  <si>
    <t>р.п.Приютово, ул.Ленина, д.22 а</t>
  </si>
  <si>
    <t>р.п.Приютово, ул.Магистральная, д.15</t>
  </si>
  <si>
    <t>г.Белебей, ул. Пролетарская, д.66, к.1</t>
  </si>
  <si>
    <t>Северная зона -2017г.</t>
  </si>
  <si>
    <t>Северная зона -2018г.</t>
  </si>
  <si>
    <t>Северная зона- 2019г.</t>
  </si>
  <si>
    <t>Заместитель главы Администрации                                                                                                                         Н.К. Гумеров</t>
  </si>
  <si>
    <t>Тел.: (34786)3-05-80</t>
  </si>
  <si>
    <t>Исп.: Кудояров Р.М.</t>
  </si>
  <si>
    <t>Северная зона -2019г.</t>
  </si>
</sst>
</file>

<file path=xl/styles.xml><?xml version="1.0" encoding="utf-8"?>
<styleSheet xmlns="http://schemas.openxmlformats.org/spreadsheetml/2006/main">
  <numFmts count="12">
    <numFmt numFmtId="44" formatCode="_-* #,##0.00&quot;р.&quot;_-;\-* #,##0.00&quot;р.&quot;_-;_-* &quot;-&quot;??&quot;р.&quot;_-;_-@_-"/>
    <numFmt numFmtId="43" formatCode="_-* #,##0.00_р_._-;\-* #,##0.00_р_._-;_-* &quot;-&quot;??_р_._-;_-@_-"/>
    <numFmt numFmtId="164" formatCode="_-* #,##0.00\ _₽_-;\-* #,##0.00\ _₽_-;_-* &quot;-&quot;??\ _₽_-;_-@_-"/>
    <numFmt numFmtId="165" formatCode="_-* #,##0.00&quot;р.&quot;_-;\-* #,##0.00&quot;р.&quot;_-;_-* \-??&quot;р.&quot;_-;_-@_-"/>
    <numFmt numFmtId="166" formatCode="_-* #,##0.00_р_._-;\-* #,##0.00_р_._-;_-* \-??_р_._-;_-@_-"/>
    <numFmt numFmtId="167" formatCode="#,##0.0"/>
    <numFmt numFmtId="169" formatCode="#,##0;\(#,##0\)"/>
    <numFmt numFmtId="170" formatCode="[$-419]General"/>
    <numFmt numFmtId="171" formatCode="_(* #,##0.00_);_(* \(#,##0.00\);_(* &quot;-&quot;??_);_(@_)"/>
    <numFmt numFmtId="173" formatCode="0.0"/>
    <numFmt numFmtId="174" formatCode="#,##0.000000"/>
    <numFmt numFmtId="176" formatCode="#,##0.000"/>
  </numFmts>
  <fonts count="92">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indexed="8"/>
      <name val="Arial"/>
      <family val="2"/>
      <charset val="204"/>
    </font>
    <font>
      <sz val="11"/>
      <color indexed="8"/>
      <name val="Calibri"/>
      <family val="2"/>
      <charset val="204"/>
    </font>
    <font>
      <sz val="10"/>
      <color indexed="9"/>
      <name val="Arial"/>
      <family val="2"/>
      <charset val="204"/>
    </font>
    <font>
      <sz val="11"/>
      <color indexed="9"/>
      <name val="Calibri"/>
      <family val="2"/>
      <charset val="204"/>
    </font>
    <font>
      <u/>
      <sz val="10"/>
      <color indexed="12"/>
      <name val="Arial"/>
      <family val="2"/>
      <charset val="204"/>
    </font>
    <font>
      <sz val="10"/>
      <color indexed="24"/>
      <name val="Arial"/>
      <family val="2"/>
      <charset val="1"/>
    </font>
    <font>
      <sz val="8"/>
      <name val="Arial"/>
      <family val="2"/>
      <charset val="204"/>
    </font>
    <font>
      <b/>
      <sz val="14"/>
      <name val="Arial"/>
      <family val="2"/>
      <charset val="1"/>
    </font>
    <font>
      <b/>
      <sz val="11"/>
      <name val="Arial"/>
      <family val="2"/>
      <charset val="1"/>
    </font>
    <font>
      <sz val="10"/>
      <color indexed="62"/>
      <name val="Arial"/>
      <family val="2"/>
      <charset val="204"/>
    </font>
    <font>
      <sz val="11"/>
      <color indexed="62"/>
      <name val="Calibri"/>
      <family val="2"/>
      <charset val="204"/>
    </font>
    <font>
      <b/>
      <sz val="10"/>
      <color indexed="59"/>
      <name val="Arial"/>
      <family val="2"/>
      <charset val="204"/>
    </font>
    <font>
      <b/>
      <sz val="11"/>
      <color indexed="63"/>
      <name val="Calibri"/>
      <family val="2"/>
      <charset val="204"/>
    </font>
    <font>
      <b/>
      <sz val="10"/>
      <color indexed="53"/>
      <name val="Arial"/>
      <family val="2"/>
      <charset val="204"/>
    </font>
    <font>
      <b/>
      <sz val="11"/>
      <color indexed="52"/>
      <name val="Calibri"/>
      <family val="2"/>
      <charset val="204"/>
    </font>
    <font>
      <b/>
      <sz val="15"/>
      <color indexed="21"/>
      <name val="Arial"/>
      <family val="2"/>
      <charset val="204"/>
    </font>
    <font>
      <b/>
      <sz val="15"/>
      <color indexed="63"/>
      <name val="Calibri"/>
      <family val="2"/>
      <charset val="204"/>
    </font>
    <font>
      <b/>
      <sz val="13"/>
      <color indexed="21"/>
      <name val="Arial"/>
      <family val="2"/>
      <charset val="204"/>
    </font>
    <font>
      <b/>
      <sz val="13"/>
      <color indexed="63"/>
      <name val="Calibri"/>
      <family val="2"/>
      <charset val="204"/>
    </font>
    <font>
      <b/>
      <sz val="11"/>
      <color indexed="21"/>
      <name val="Arial"/>
      <family val="2"/>
      <charset val="204"/>
    </font>
    <font>
      <b/>
      <sz val="11"/>
      <color indexed="63"/>
      <name val="Calibri"/>
      <family val="2"/>
      <charset val="204"/>
    </font>
    <font>
      <b/>
      <sz val="10"/>
      <color indexed="8"/>
      <name val="Arial"/>
      <family val="2"/>
      <charset val="204"/>
    </font>
    <font>
      <b/>
      <sz val="11"/>
      <color indexed="8"/>
      <name val="Calibri"/>
      <family val="2"/>
      <charset val="204"/>
    </font>
    <font>
      <b/>
      <sz val="10"/>
      <color indexed="9"/>
      <name val="Arial"/>
      <family val="2"/>
      <charset val="204"/>
    </font>
    <font>
      <b/>
      <sz val="11"/>
      <color indexed="9"/>
      <name val="Calibri"/>
      <family val="2"/>
      <charset val="204"/>
    </font>
    <font>
      <b/>
      <sz val="18"/>
      <color indexed="63"/>
      <name val="Cambria"/>
      <family val="2"/>
      <charset val="204"/>
    </font>
    <font>
      <sz val="10"/>
      <color indexed="60"/>
      <name val="Arial"/>
      <family val="2"/>
      <charset val="204"/>
    </font>
    <font>
      <sz val="11"/>
      <color indexed="60"/>
      <name val="Calibri"/>
      <family val="2"/>
      <charset val="204"/>
    </font>
    <font>
      <sz val="14"/>
      <name val="Times New Roman"/>
      <family val="1"/>
      <charset val="204"/>
    </font>
    <font>
      <b/>
      <sz val="14"/>
      <name val="Times New Roman"/>
      <family val="1"/>
      <charset val="204"/>
    </font>
    <font>
      <sz val="10"/>
      <name val="Arial"/>
      <family val="2"/>
      <charset val="204"/>
    </font>
    <font>
      <sz val="10"/>
      <color theme="1"/>
      <name val="Arial"/>
      <family val="2"/>
      <charset val="204"/>
    </font>
    <font>
      <sz val="11"/>
      <color theme="1"/>
      <name val="Calibri"/>
      <family val="2"/>
      <scheme val="minor"/>
    </font>
    <font>
      <sz val="11"/>
      <color indexed="8"/>
      <name val="Calibri"/>
      <family val="2"/>
    </font>
    <font>
      <sz val="10"/>
      <name val="Arial Cyr"/>
      <charset val="204"/>
    </font>
    <font>
      <b/>
      <sz val="14"/>
      <name val="Arial"/>
      <family val="2"/>
    </font>
    <font>
      <sz val="10"/>
      <color indexed="24"/>
      <name val="Arial"/>
      <family val="2"/>
    </font>
    <font>
      <b/>
      <sz val="11"/>
      <name val="Arial"/>
      <family val="2"/>
    </font>
    <font>
      <b/>
      <sz val="15"/>
      <color indexed="56"/>
      <name val="Calibri"/>
      <family val="2"/>
      <charset val="204"/>
    </font>
    <font>
      <b/>
      <sz val="13"/>
      <color indexed="56"/>
      <name val="Calibri"/>
      <family val="2"/>
      <charset val="204"/>
    </font>
    <font>
      <b/>
      <sz val="11"/>
      <color indexed="56"/>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theme="0"/>
      <name val="Arial"/>
      <family val="2"/>
      <charset val="204"/>
    </font>
    <font>
      <sz val="10"/>
      <color rgb="FF000000"/>
      <name val="Arial Cyr"/>
      <charset val="204"/>
    </font>
    <font>
      <sz val="11"/>
      <color rgb="FF000000"/>
      <name val="Arial"/>
      <family val="2"/>
      <charset val="204"/>
    </font>
    <font>
      <sz val="11"/>
      <color rgb="FF000000"/>
      <name val="Calibri"/>
      <family val="2"/>
      <charset val="204"/>
    </font>
    <font>
      <sz val="10"/>
      <color rgb="FF3F3F76"/>
      <name val="Arial"/>
      <family val="2"/>
      <charset val="204"/>
    </font>
    <font>
      <b/>
      <sz val="10"/>
      <color rgb="FF3F3F3F"/>
      <name val="Arial"/>
      <family val="2"/>
      <charset val="204"/>
    </font>
    <font>
      <b/>
      <sz val="10"/>
      <color rgb="FFFA7D00"/>
      <name val="Arial"/>
      <family val="2"/>
      <charset val="204"/>
    </font>
    <font>
      <b/>
      <sz val="15"/>
      <color theme="3"/>
      <name val="Arial"/>
      <family val="2"/>
      <charset val="204"/>
    </font>
    <font>
      <b/>
      <sz val="13"/>
      <color theme="3"/>
      <name val="Arial"/>
      <family val="2"/>
      <charset val="204"/>
    </font>
    <font>
      <b/>
      <sz val="11"/>
      <color theme="3"/>
      <name val="Arial"/>
      <family val="2"/>
      <charset val="204"/>
    </font>
    <font>
      <b/>
      <sz val="10"/>
      <color theme="1"/>
      <name val="Arial"/>
      <family val="2"/>
      <charset val="204"/>
    </font>
    <font>
      <b/>
      <sz val="10"/>
      <color theme="0"/>
      <name val="Arial"/>
      <family val="2"/>
      <charset val="204"/>
    </font>
    <font>
      <b/>
      <sz val="18"/>
      <color theme="3"/>
      <name val="Cambria"/>
      <family val="2"/>
      <charset val="204"/>
    </font>
    <font>
      <sz val="10"/>
      <color rgb="FF9C6500"/>
      <name val="Arial"/>
      <family val="2"/>
      <charset val="204"/>
    </font>
    <font>
      <sz val="14"/>
      <color theme="1"/>
      <name val="Times New Roman"/>
      <family val="2"/>
      <charset val="204"/>
    </font>
    <font>
      <sz val="11"/>
      <color theme="1"/>
      <name val="Times New Roman"/>
      <family val="2"/>
      <charset val="204"/>
    </font>
    <font>
      <sz val="10"/>
      <color rgb="FF9C0006"/>
      <name val="Arial"/>
      <family val="2"/>
      <charset val="204"/>
    </font>
    <font>
      <i/>
      <sz val="10"/>
      <color rgb="FF7F7F7F"/>
      <name val="Arial"/>
      <family val="2"/>
      <charset val="204"/>
    </font>
    <font>
      <sz val="10"/>
      <color rgb="FFFA7D00"/>
      <name val="Arial"/>
      <family val="2"/>
      <charset val="204"/>
    </font>
    <font>
      <sz val="10"/>
      <color rgb="FFFF0000"/>
      <name val="Arial"/>
      <family val="2"/>
      <charset val="204"/>
    </font>
    <font>
      <sz val="10"/>
      <color rgb="FF006100"/>
      <name val="Arial"/>
      <family val="2"/>
      <charset val="204"/>
    </font>
    <font>
      <sz val="14"/>
      <color theme="1"/>
      <name val="Times New Roman"/>
      <family val="1"/>
      <charset val="204"/>
    </font>
    <font>
      <sz val="14"/>
      <color rgb="FFFF0000"/>
      <name val="Times New Roman"/>
      <family val="1"/>
      <charset val="204"/>
    </font>
    <font>
      <b/>
      <sz val="18"/>
      <color theme="3"/>
      <name val="Calibri Light"/>
      <family val="2"/>
      <charset val="204"/>
      <scheme val="major"/>
    </font>
    <font>
      <sz val="10"/>
      <name val="Times New Roman"/>
      <family val="1"/>
      <charset val="204"/>
    </font>
    <font>
      <sz val="9"/>
      <name val="Times New Roman"/>
      <family val="1"/>
      <charset val="204"/>
    </font>
    <font>
      <b/>
      <sz val="14"/>
      <color rgb="FFFF0000"/>
      <name val="Times New Roman"/>
      <family val="1"/>
      <charset val="204"/>
    </font>
    <font>
      <sz val="14"/>
      <color indexed="8"/>
      <name val="Times New Roman"/>
      <family val="1"/>
      <charset val="204"/>
    </font>
    <font>
      <sz val="14"/>
      <color theme="1"/>
      <name val="Calibri"/>
      <family val="2"/>
      <scheme val="minor"/>
    </font>
    <font>
      <sz val="14"/>
      <color rgb="FF000000"/>
      <name val="Times New Roman"/>
      <family val="1"/>
      <charset val="204"/>
    </font>
    <font>
      <sz val="8"/>
      <name val="Times New Roman"/>
      <family val="1"/>
      <charset val="204"/>
    </font>
    <font>
      <sz val="10"/>
      <color theme="1"/>
      <name val="Times New Roman"/>
      <family val="1"/>
      <charset val="204"/>
    </font>
    <font>
      <sz val="14"/>
      <color rgb="FF0000FF"/>
      <name val="Times New Roman"/>
      <family val="1"/>
      <charset val="204"/>
    </font>
    <font>
      <b/>
      <sz val="8"/>
      <name val="Times New Roman"/>
      <family val="1"/>
      <charset val="204"/>
    </font>
    <font>
      <sz val="14"/>
      <color theme="1"/>
      <name val="Calibri"/>
      <family val="2"/>
      <charset val="204"/>
      <scheme val="minor"/>
    </font>
    <font>
      <sz val="10"/>
      <color rgb="FF7030A0"/>
      <name val="Times New Roman"/>
      <family val="1"/>
      <charset val="204"/>
    </font>
    <font>
      <sz val="18"/>
      <color theme="1"/>
      <name val="Times New Roman"/>
      <family val="1"/>
      <charset val="204"/>
    </font>
    <font>
      <b/>
      <sz val="26"/>
      <name val="Times New Roman"/>
      <family val="1"/>
      <charset val="204"/>
    </font>
  </fonts>
  <fills count="104">
    <fill>
      <patternFill patternType="none"/>
    </fill>
    <fill>
      <patternFill patternType="gray125"/>
    </fill>
    <fill>
      <patternFill patternType="solid">
        <fgColor indexed="58"/>
        <bgColor indexed="56"/>
      </patternFill>
    </fill>
    <fill>
      <patternFill patternType="solid">
        <fgColor indexed="31"/>
        <bgColor indexed="38"/>
      </patternFill>
    </fill>
    <fill>
      <patternFill patternType="solid">
        <fgColor indexed="28"/>
        <bgColor indexed="56"/>
      </patternFill>
    </fill>
    <fill>
      <patternFill patternType="solid">
        <fgColor indexed="45"/>
        <bgColor indexed="19"/>
      </patternFill>
    </fill>
    <fill>
      <patternFill patternType="solid">
        <fgColor indexed="39"/>
        <bgColor indexed="32"/>
      </patternFill>
    </fill>
    <fill>
      <patternFill patternType="solid">
        <fgColor indexed="42"/>
        <bgColor indexed="41"/>
      </patternFill>
    </fill>
    <fill>
      <patternFill patternType="solid">
        <fgColor indexed="56"/>
        <bgColor indexed="58"/>
      </patternFill>
    </fill>
    <fill>
      <patternFill patternType="solid">
        <fgColor indexed="46"/>
        <bgColor indexed="24"/>
      </patternFill>
    </fill>
    <fill>
      <patternFill patternType="mediumGray">
        <fgColor indexed="58"/>
        <bgColor indexed="27"/>
      </patternFill>
    </fill>
    <fill>
      <patternFill patternType="darkGray">
        <fgColor indexed="27"/>
        <bgColor indexed="42"/>
      </patternFill>
    </fill>
    <fill>
      <patternFill patternType="solid">
        <fgColor indexed="18"/>
        <bgColor indexed="39"/>
      </patternFill>
    </fill>
    <fill>
      <patternFill patternType="solid">
        <fgColor indexed="47"/>
        <bgColor indexed="14"/>
      </patternFill>
    </fill>
    <fill>
      <patternFill patternType="darkGray">
        <fgColor indexed="31"/>
        <bgColor indexed="15"/>
      </patternFill>
    </fill>
    <fill>
      <patternFill patternType="solid">
        <fgColor indexed="44"/>
        <bgColor indexed="57"/>
      </patternFill>
    </fill>
    <fill>
      <patternFill patternType="solid">
        <fgColor indexed="61"/>
        <bgColor indexed="14"/>
      </patternFill>
    </fill>
    <fill>
      <patternFill patternType="solid">
        <fgColor indexed="29"/>
        <bgColor indexed="25"/>
      </patternFill>
    </fill>
    <fill>
      <patternFill patternType="solid">
        <fgColor indexed="30"/>
        <bgColor indexed="41"/>
      </patternFill>
    </fill>
    <fill>
      <patternFill patternType="solid">
        <fgColor indexed="11"/>
        <bgColor indexed="49"/>
      </patternFill>
    </fill>
    <fill>
      <patternFill patternType="solid">
        <fgColor indexed="38"/>
        <bgColor indexed="22"/>
      </patternFill>
    </fill>
    <fill>
      <patternFill patternType="solid">
        <fgColor indexed="15"/>
        <bgColor indexed="31"/>
      </patternFill>
    </fill>
    <fill>
      <patternFill patternType="solid">
        <fgColor indexed="17"/>
        <bgColor indexed="47"/>
      </patternFill>
    </fill>
    <fill>
      <patternFill patternType="darkGray">
        <fgColor indexed="51"/>
        <bgColor indexed="13"/>
      </patternFill>
    </fill>
    <fill>
      <patternFill patternType="solid">
        <fgColor indexed="57"/>
        <bgColor indexed="24"/>
      </patternFill>
    </fill>
    <fill>
      <patternFill patternType="mediumGray">
        <fgColor indexed="21"/>
        <bgColor indexed="48"/>
      </patternFill>
    </fill>
    <fill>
      <patternFill patternType="solid">
        <fgColor indexed="19"/>
        <bgColor indexed="29"/>
      </patternFill>
    </fill>
    <fill>
      <patternFill patternType="solid">
        <fgColor indexed="35"/>
        <bgColor indexed="30"/>
      </patternFill>
    </fill>
    <fill>
      <patternFill patternType="darkGray">
        <fgColor indexed="24"/>
        <bgColor indexed="55"/>
      </patternFill>
    </fill>
    <fill>
      <patternFill patternType="solid">
        <fgColor indexed="20"/>
        <bgColor indexed="16"/>
      </patternFill>
    </fill>
    <fill>
      <patternFill patternType="darkGray">
        <fgColor indexed="44"/>
        <bgColor indexed="57"/>
      </patternFill>
    </fill>
    <fill>
      <patternFill patternType="solid">
        <fgColor indexed="49"/>
        <bgColor indexed="40"/>
      </patternFill>
    </fill>
    <fill>
      <patternFill patternType="solid">
        <fgColor indexed="14"/>
        <bgColor indexed="47"/>
      </patternFill>
    </fill>
    <fill>
      <patternFill patternType="solid">
        <fgColor indexed="52"/>
        <bgColor indexed="25"/>
      </patternFill>
    </fill>
    <fill>
      <patternFill patternType="solid">
        <fgColor indexed="43"/>
        <bgColor indexed="34"/>
      </patternFill>
    </fill>
    <fill>
      <patternFill patternType="solid">
        <fgColor indexed="48"/>
        <bgColor indexed="54"/>
      </patternFill>
    </fill>
    <fill>
      <patternFill patternType="solid">
        <fgColor indexed="62"/>
        <bgColor indexed="59"/>
      </patternFill>
    </fill>
    <fill>
      <patternFill patternType="darkGray">
        <fgColor indexed="60"/>
        <bgColor indexed="54"/>
      </patternFill>
    </fill>
    <fill>
      <patternFill patternType="solid">
        <fgColor indexed="10"/>
        <bgColor indexed="36"/>
      </patternFill>
    </fill>
    <fill>
      <patternFill patternType="darkGray">
        <fgColor indexed="50"/>
        <bgColor indexed="55"/>
      </patternFill>
    </fill>
    <fill>
      <patternFill patternType="mediumGray">
        <fgColor indexed="48"/>
        <bgColor indexed="21"/>
      </patternFill>
    </fill>
    <fill>
      <patternFill patternType="solid">
        <fgColor indexed="54"/>
        <bgColor indexed="23"/>
      </patternFill>
    </fill>
    <fill>
      <patternFill patternType="darkGray">
        <fgColor indexed="49"/>
        <bgColor indexed="48"/>
      </patternFill>
    </fill>
    <fill>
      <patternFill patternType="solid">
        <fgColor indexed="25"/>
        <bgColor indexed="52"/>
      </patternFill>
    </fill>
    <fill>
      <patternFill patternType="solid">
        <fgColor indexed="53"/>
        <bgColor indexed="52"/>
      </patternFill>
    </fill>
    <fill>
      <patternFill patternType="solid">
        <fgColor indexed="32"/>
        <bgColor indexed="39"/>
      </patternFill>
    </fill>
    <fill>
      <patternFill patternType="solid">
        <fgColor indexed="22"/>
        <bgColor indexed="38"/>
      </patternFill>
    </fill>
    <fill>
      <patternFill patternType="solid">
        <fgColor indexed="55"/>
        <bgColor indexed="24"/>
      </patternFill>
    </fill>
    <fill>
      <patternFill patternType="darkGray">
        <fgColor indexed="55"/>
        <bgColor indexed="23"/>
      </patternFill>
    </fill>
    <fill>
      <patternFill patternType="solid">
        <fgColor indexed="34"/>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s>
  <borders count="113">
    <border>
      <left/>
      <right/>
      <top/>
      <bottom/>
      <diagonal/>
    </border>
    <border>
      <left style="thin">
        <color indexed="20"/>
      </left>
      <right style="thin">
        <color indexed="20"/>
      </right>
      <top style="thin">
        <color indexed="20"/>
      </top>
      <bottom style="thin">
        <color indexed="20"/>
      </bottom>
      <diagonal/>
    </border>
    <border>
      <left style="thin">
        <color indexed="54"/>
      </left>
      <right style="thin">
        <color indexed="54"/>
      </right>
      <top style="thin">
        <color indexed="54"/>
      </top>
      <bottom style="thin">
        <color indexed="54"/>
      </bottom>
      <diagonal/>
    </border>
    <border>
      <left style="thin">
        <color indexed="23"/>
      </left>
      <right style="thin">
        <color indexed="23"/>
      </right>
      <top style="thin">
        <color indexed="23"/>
      </top>
      <bottom style="thin">
        <color indexed="23"/>
      </bottom>
      <diagonal/>
    </border>
    <border>
      <left style="thin">
        <color indexed="59"/>
      </left>
      <right style="thin">
        <color indexed="59"/>
      </right>
      <top style="thin">
        <color indexed="59"/>
      </top>
      <bottom style="thin">
        <color indexed="59"/>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right/>
      <top/>
      <bottom style="thick">
        <color indexed="62"/>
      </bottom>
      <diagonal/>
    </border>
    <border>
      <left/>
      <right/>
      <top/>
      <bottom style="thick">
        <color indexed="57"/>
      </bottom>
      <diagonal/>
    </border>
    <border>
      <left/>
      <right/>
      <top/>
      <bottom style="thick">
        <color indexed="22"/>
      </bottom>
      <diagonal/>
    </border>
    <border>
      <left/>
      <right/>
      <top/>
      <bottom style="medium">
        <color indexed="57"/>
      </bottom>
      <diagonal/>
    </border>
    <border>
      <left/>
      <right/>
      <top/>
      <bottom style="medium">
        <color indexed="21"/>
      </bottom>
      <diagonal/>
    </border>
    <border>
      <left/>
      <right/>
      <top style="thin">
        <color indexed="48"/>
      </top>
      <bottom style="double">
        <color indexed="48"/>
      </bottom>
      <diagonal/>
    </border>
    <border>
      <left/>
      <right/>
      <top style="thin">
        <color indexed="62"/>
      </top>
      <bottom style="double">
        <color indexed="62"/>
      </bottom>
      <diagonal/>
    </border>
    <border>
      <left style="double">
        <color indexed="59"/>
      </left>
      <right style="double">
        <color indexed="59"/>
      </right>
      <top style="double">
        <color indexed="59"/>
      </top>
      <bottom style="double">
        <color indexed="59"/>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indexed="28"/>
      </left>
      <right style="dashed">
        <color indexed="28"/>
      </right>
      <top style="dashed">
        <color indexed="28"/>
      </top>
      <bottom style="dashed">
        <color indexed="28"/>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auto="1"/>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2882">
    <xf numFmtId="0" fontId="0" fillId="0" borderId="0"/>
    <xf numFmtId="0" fontId="7" fillId="2" borderId="0" applyNumberFormat="0" applyBorder="0" applyAlignment="0" applyProtection="0"/>
    <xf numFmtId="0" fontId="8"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8" fillId="19"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15"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xf numFmtId="0" fontId="7" fillId="22" borderId="0" applyNumberFormat="0" applyBorder="0" applyAlignment="0" applyProtection="0"/>
    <xf numFmtId="0" fontId="9" fillId="24" borderId="0" applyNumberFormat="0" applyBorder="0" applyAlignment="0" applyProtection="0"/>
    <xf numFmtId="0" fontId="10"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10" fillId="1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19"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31"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10" fillId="33" borderId="0" applyNumberFormat="0" applyBorder="0" applyAlignment="0" applyProtection="0"/>
    <xf numFmtId="0" fontId="9" fillId="32" borderId="0" applyNumberFormat="0" applyBorder="0" applyAlignment="0" applyProtection="0"/>
    <xf numFmtId="0" fontId="11" fillId="0" borderId="0" applyNumberFormat="0" applyFill="0" applyBorder="0" applyAlignment="0" applyProtection="0"/>
    <xf numFmtId="0" fontId="12" fillId="34" borderId="1" applyNumberFormat="0">
      <alignment vertical="center"/>
      <protection locked="0"/>
    </xf>
    <xf numFmtId="0" fontId="13" fillId="0" borderId="0"/>
    <xf numFmtId="0" fontId="8" fillId="0" borderId="0"/>
    <xf numFmtId="0" fontId="14" fillId="0" borderId="0" applyNumberFormat="0">
      <alignment vertical="center"/>
    </xf>
    <xf numFmtId="0" fontId="15" fillId="0" borderId="0" applyNumberFormat="0">
      <alignment vertical="center"/>
    </xf>
    <xf numFmtId="0" fontId="9" fillId="35" borderId="0" applyNumberFormat="0" applyBorder="0" applyAlignment="0" applyProtection="0"/>
    <xf numFmtId="0" fontId="10" fillId="36"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10" fillId="38" borderId="0" applyNumberFormat="0" applyBorder="0" applyAlignment="0" applyProtection="0"/>
    <xf numFmtId="0" fontId="9" fillId="37" borderId="0" applyNumberFormat="0" applyBorder="0" applyAlignment="0" applyProtection="0"/>
    <xf numFmtId="0" fontId="9" fillId="39" borderId="0" applyNumberFormat="0" applyBorder="0" applyAlignment="0" applyProtection="0"/>
    <xf numFmtId="0" fontId="10" fillId="40" borderId="0" applyNumberFormat="0" applyBorder="0" applyAlignment="0" applyProtection="0"/>
    <xf numFmtId="0" fontId="9" fillId="39" borderId="0" applyNumberFormat="0" applyBorder="0" applyAlignment="0" applyProtection="0"/>
    <xf numFmtId="0" fontId="9" fillId="41" borderId="0" applyNumberFormat="0" applyBorder="0" applyAlignment="0" applyProtection="0"/>
    <xf numFmtId="0" fontId="10" fillId="29"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10" fillId="3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10" fillId="44" borderId="0" applyNumberFormat="0" applyBorder="0" applyAlignment="0" applyProtection="0"/>
    <xf numFmtId="0" fontId="9" fillId="43" borderId="0" applyNumberFormat="0" applyBorder="0" applyAlignment="0" applyProtection="0"/>
    <xf numFmtId="0" fontId="16" fillId="13" borderId="2"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7" fillId="13" borderId="3" applyNumberFormat="0" applyAlignment="0" applyProtection="0"/>
    <xf numFmtId="0" fontId="16" fillId="13" borderId="2" applyNumberFormat="0" applyAlignment="0" applyProtection="0"/>
    <xf numFmtId="0" fontId="18" fillId="45" borderId="4"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9" fillId="46" borderId="5" applyNumberFormat="0" applyAlignment="0" applyProtection="0"/>
    <xf numFmtId="0" fontId="18" fillId="45" borderId="4" applyNumberFormat="0" applyAlignment="0" applyProtection="0"/>
    <xf numFmtId="0" fontId="20" fillId="45" borderId="2"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1" fillId="46" borderId="3" applyNumberFormat="0" applyAlignment="0" applyProtection="0"/>
    <xf numFmtId="0" fontId="20" fillId="45" borderId="2" applyNumberFormat="0" applyAlignment="0" applyProtection="0"/>
    <xf numFmtId="165" fontId="37" fillId="0" borderId="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2" fillId="0" borderId="6"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4" fillId="0" borderId="8"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8" fillId="0" borderId="12" applyNumberFormat="0" applyFill="0" applyAlignment="0" applyProtection="0"/>
    <xf numFmtId="0" fontId="30" fillId="47" borderId="14" applyNumberFormat="0" applyAlignment="0" applyProtection="0"/>
    <xf numFmtId="0" fontId="31" fillId="48" borderId="15" applyNumberFormat="0" applyAlignment="0" applyProtection="0"/>
    <xf numFmtId="0" fontId="30" fillId="47" borderId="14" applyNumberFormat="0" applyAlignment="0" applyProtection="0"/>
    <xf numFmtId="0" fontId="32" fillId="0" borderId="0" applyNumberFormat="0" applyFill="0" applyBorder="0" applyAlignment="0" applyProtection="0"/>
    <xf numFmtId="0" fontId="33" fillId="49" borderId="0" applyNumberFormat="0" applyBorder="0" applyAlignment="0" applyProtection="0"/>
    <xf numFmtId="0" fontId="34" fillId="34" borderId="0" applyNumberFormat="0" applyBorder="0" applyAlignment="0" applyProtection="0"/>
    <xf numFmtId="0" fontId="33" fillId="49"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9" fillId="0" borderId="0"/>
    <xf numFmtId="0" fontId="38" fillId="73" borderId="0" applyNumberFormat="0" applyBorder="0" applyAlignment="0" applyProtection="0"/>
    <xf numFmtId="0" fontId="8" fillId="73" borderId="0" applyNumberFormat="0" applyBorder="0" applyAlignment="0" applyProtection="0"/>
    <xf numFmtId="0" fontId="38" fillId="73" borderId="0" applyNumberFormat="0" applyBorder="0" applyAlignment="0" applyProtection="0"/>
    <xf numFmtId="0" fontId="38" fillId="74" borderId="0" applyNumberFormat="0" applyBorder="0" applyAlignment="0" applyProtection="0"/>
    <xf numFmtId="0" fontId="8" fillId="74" borderId="0" applyNumberFormat="0" applyBorder="0" applyAlignment="0" applyProtection="0"/>
    <xf numFmtId="0" fontId="38" fillId="74" borderId="0" applyNumberFormat="0" applyBorder="0" applyAlignment="0" applyProtection="0"/>
    <xf numFmtId="0" fontId="38" fillId="75" borderId="0" applyNumberFormat="0" applyBorder="0" applyAlignment="0" applyProtection="0"/>
    <xf numFmtId="0" fontId="8" fillId="75" borderId="0" applyNumberFormat="0" applyBorder="0" applyAlignment="0" applyProtection="0"/>
    <xf numFmtId="0" fontId="38" fillId="75" borderId="0" applyNumberFormat="0" applyBorder="0" applyAlignment="0" applyProtection="0"/>
    <xf numFmtId="0" fontId="38" fillId="76" borderId="0" applyNumberFormat="0" applyBorder="0" applyAlignment="0" applyProtection="0"/>
    <xf numFmtId="0" fontId="8" fillId="76" borderId="0" applyNumberFormat="0" applyBorder="0" applyAlignment="0" applyProtection="0"/>
    <xf numFmtId="0" fontId="38" fillId="76" borderId="0" applyNumberFormat="0" applyBorder="0" applyAlignment="0" applyProtection="0"/>
    <xf numFmtId="0" fontId="38" fillId="67" borderId="0" applyNumberFormat="0" applyBorder="0" applyAlignment="0" applyProtection="0"/>
    <xf numFmtId="0" fontId="8" fillId="77" borderId="0" applyNumberFormat="0" applyBorder="0" applyAlignment="0" applyProtection="0"/>
    <xf numFmtId="0" fontId="38" fillId="67" borderId="0" applyNumberFormat="0" applyBorder="0" applyAlignment="0" applyProtection="0"/>
    <xf numFmtId="0" fontId="38" fillId="71" borderId="0" applyNumberFormat="0" applyBorder="0" applyAlignment="0" applyProtection="0"/>
    <xf numFmtId="0" fontId="8" fillId="78" borderId="0" applyNumberFormat="0" applyBorder="0" applyAlignment="0" applyProtection="0"/>
    <xf numFmtId="0" fontId="38" fillId="71" borderId="0" applyNumberFormat="0" applyBorder="0" applyAlignment="0" applyProtection="0"/>
    <xf numFmtId="0" fontId="38" fillId="58" borderId="0" applyNumberFormat="0" applyBorder="0" applyAlignment="0" applyProtection="0"/>
    <xf numFmtId="0" fontId="8" fillId="79" borderId="0" applyNumberFormat="0" applyBorder="0" applyAlignment="0" applyProtection="0"/>
    <xf numFmtId="0" fontId="38" fillId="58" borderId="0" applyNumberFormat="0" applyBorder="0" applyAlignment="0" applyProtection="0"/>
    <xf numFmtId="0" fontId="38" fillId="61" borderId="0" applyNumberFormat="0" applyBorder="0" applyAlignment="0" applyProtection="0"/>
    <xf numFmtId="0" fontId="8" fillId="80" borderId="0" applyNumberFormat="0" applyBorder="0" applyAlignment="0" applyProtection="0"/>
    <xf numFmtId="0" fontId="38" fillId="61" borderId="0" applyNumberFormat="0" applyBorder="0" applyAlignment="0" applyProtection="0"/>
    <xf numFmtId="0" fontId="38" fillId="81" borderId="0" applyNumberFormat="0" applyBorder="0" applyAlignment="0" applyProtection="0"/>
    <xf numFmtId="0" fontId="8" fillId="81" borderId="0" applyNumberFormat="0" applyBorder="0" applyAlignment="0" applyProtection="0"/>
    <xf numFmtId="0" fontId="38" fillId="81" borderId="0" applyNumberFormat="0" applyBorder="0" applyAlignment="0" applyProtection="0"/>
    <xf numFmtId="0" fontId="38" fillId="65" borderId="0" applyNumberFormat="0" applyBorder="0" applyAlignment="0" applyProtection="0"/>
    <xf numFmtId="0" fontId="8" fillId="76" borderId="0" applyNumberFormat="0" applyBorder="0" applyAlignment="0" applyProtection="0"/>
    <xf numFmtId="0" fontId="38" fillId="65" borderId="0" applyNumberFormat="0" applyBorder="0" applyAlignment="0" applyProtection="0"/>
    <xf numFmtId="0" fontId="38" fillId="68" borderId="0" applyNumberFormat="0" applyBorder="0" applyAlignment="0" applyProtection="0"/>
    <xf numFmtId="0" fontId="8" fillId="79" borderId="0" applyNumberFormat="0" applyBorder="0" applyAlignment="0" applyProtection="0"/>
    <xf numFmtId="0" fontId="38" fillId="68" borderId="0" applyNumberFormat="0" applyBorder="0" applyAlignment="0" applyProtection="0"/>
    <xf numFmtId="0" fontId="38" fillId="72" borderId="0" applyNumberFormat="0" applyBorder="0" applyAlignment="0" applyProtection="0"/>
    <xf numFmtId="0" fontId="8" fillId="82" borderId="0" applyNumberFormat="0" applyBorder="0" applyAlignment="0" applyProtection="0"/>
    <xf numFmtId="0" fontId="38" fillId="72" borderId="0" applyNumberFormat="0" applyBorder="0" applyAlignment="0" applyProtection="0"/>
    <xf numFmtId="0" fontId="54" fillId="59" borderId="0" applyNumberFormat="0" applyBorder="0" applyAlignment="0" applyProtection="0"/>
    <xf numFmtId="0" fontId="10" fillId="83" borderId="0" applyNumberFormat="0" applyBorder="0" applyAlignment="0" applyProtection="0"/>
    <xf numFmtId="0" fontId="54" fillId="59" borderId="0" applyNumberFormat="0" applyBorder="0" applyAlignment="0" applyProtection="0"/>
    <xf numFmtId="0" fontId="54" fillId="62" borderId="0" applyNumberFormat="0" applyBorder="0" applyAlignment="0" applyProtection="0"/>
    <xf numFmtId="0" fontId="10" fillId="80" borderId="0" applyNumberFormat="0" applyBorder="0" applyAlignment="0" applyProtection="0"/>
    <xf numFmtId="0" fontId="54" fillId="62" borderId="0" applyNumberFormat="0" applyBorder="0" applyAlignment="0" applyProtection="0"/>
    <xf numFmtId="0" fontId="54" fillId="81" borderId="0" applyNumberFormat="0" applyBorder="0" applyAlignment="0" applyProtection="0"/>
    <xf numFmtId="0" fontId="10" fillId="81" borderId="0" applyNumberFormat="0" applyBorder="0" applyAlignment="0" applyProtection="0"/>
    <xf numFmtId="0" fontId="54" fillId="81" borderId="0" applyNumberFormat="0" applyBorder="0" applyAlignment="0" applyProtection="0"/>
    <xf numFmtId="0" fontId="54" fillId="84" borderId="0" applyNumberFormat="0" applyBorder="0" applyAlignment="0" applyProtection="0"/>
    <xf numFmtId="0" fontId="10" fillId="84" borderId="0" applyNumberFormat="0" applyBorder="0" applyAlignment="0" applyProtection="0"/>
    <xf numFmtId="0" fontId="54" fillId="84" borderId="0" applyNumberFormat="0" applyBorder="0" applyAlignment="0" applyProtection="0"/>
    <xf numFmtId="0" fontId="54" fillId="69" borderId="0" applyNumberFormat="0" applyBorder="0" applyAlignment="0" applyProtection="0"/>
    <xf numFmtId="0" fontId="10" fillId="85" borderId="0" applyNumberFormat="0" applyBorder="0" applyAlignment="0" applyProtection="0"/>
    <xf numFmtId="0" fontId="54" fillId="69" borderId="0" applyNumberFormat="0" applyBorder="0" applyAlignment="0" applyProtection="0"/>
    <xf numFmtId="0" fontId="54" fillId="86" borderId="0" applyNumberFormat="0" applyBorder="0" applyAlignment="0" applyProtection="0"/>
    <xf numFmtId="0" fontId="10" fillId="86" borderId="0" applyNumberFormat="0" applyBorder="0" applyAlignment="0" applyProtection="0"/>
    <xf numFmtId="0" fontId="54" fillId="86" borderId="0" applyNumberFormat="0" applyBorder="0" applyAlignment="0" applyProtection="0"/>
    <xf numFmtId="0" fontId="8" fillId="0" borderId="0"/>
    <xf numFmtId="0" fontId="8" fillId="0" borderId="0"/>
    <xf numFmtId="0" fontId="8" fillId="0" borderId="0"/>
    <xf numFmtId="0" fontId="8" fillId="0" borderId="0"/>
    <xf numFmtId="170" fontId="55" fillId="0" borderId="0"/>
    <xf numFmtId="170" fontId="56" fillId="0" borderId="0"/>
    <xf numFmtId="169" fontId="43" fillId="87" borderId="25" applyNumberFormat="0">
      <alignment vertical="center"/>
      <protection locked="0"/>
    </xf>
    <xf numFmtId="0" fontId="57" fillId="0" borderId="0"/>
    <xf numFmtId="169" fontId="42" fillId="0" borderId="0" applyNumberFormat="0">
      <alignment vertical="center"/>
    </xf>
    <xf numFmtId="169" fontId="44" fillId="0" borderId="0" applyNumberFormat="0">
      <alignment vertical="center"/>
    </xf>
    <xf numFmtId="0" fontId="54" fillId="57" borderId="0" applyNumberFormat="0" applyBorder="0" applyAlignment="0" applyProtection="0"/>
    <xf numFmtId="0" fontId="10" fillId="88" borderId="0" applyNumberFormat="0" applyBorder="0" applyAlignment="0" applyProtection="0"/>
    <xf numFmtId="0" fontId="54" fillId="57" borderId="0" applyNumberFormat="0" applyBorder="0" applyAlignment="0" applyProtection="0"/>
    <xf numFmtId="0" fontId="54" fillId="60" borderId="0" applyNumberFormat="0" applyBorder="0" applyAlignment="0" applyProtection="0"/>
    <xf numFmtId="0" fontId="10" fillId="89" borderId="0" applyNumberFormat="0" applyBorder="0" applyAlignment="0" applyProtection="0"/>
    <xf numFmtId="0" fontId="54" fillId="60" borderId="0" applyNumberFormat="0" applyBorder="0" applyAlignment="0" applyProtection="0"/>
    <xf numFmtId="0" fontId="54" fillId="63" borderId="0" applyNumberFormat="0" applyBorder="0" applyAlignment="0" applyProtection="0"/>
    <xf numFmtId="0" fontId="10" fillId="90" borderId="0" applyNumberFormat="0" applyBorder="0" applyAlignment="0" applyProtection="0"/>
    <xf numFmtId="0" fontId="54" fillId="63" borderId="0" applyNumberFormat="0" applyBorder="0" applyAlignment="0" applyProtection="0"/>
    <xf numFmtId="0" fontId="54" fillId="64" borderId="0" applyNumberFormat="0" applyBorder="0" applyAlignment="0" applyProtection="0"/>
    <xf numFmtId="0" fontId="10" fillId="84" borderId="0" applyNumberFormat="0" applyBorder="0" applyAlignment="0" applyProtection="0"/>
    <xf numFmtId="0" fontId="54" fillId="64" borderId="0" applyNumberFormat="0" applyBorder="0" applyAlignment="0" applyProtection="0"/>
    <xf numFmtId="0" fontId="54" fillId="66" borderId="0" applyNumberFormat="0" applyBorder="0" applyAlignment="0" applyProtection="0"/>
    <xf numFmtId="0" fontId="10" fillId="85" borderId="0" applyNumberFormat="0" applyBorder="0" applyAlignment="0" applyProtection="0"/>
    <xf numFmtId="0" fontId="54" fillId="66" borderId="0" applyNumberFormat="0" applyBorder="0" applyAlignment="0" applyProtection="0"/>
    <xf numFmtId="0" fontId="54" fillId="70" borderId="0" applyNumberFormat="0" applyBorder="0" applyAlignment="0" applyProtection="0"/>
    <xf numFmtId="0" fontId="10" fillId="91" borderId="0" applyNumberFormat="0" applyBorder="0" applyAlignment="0" applyProtection="0"/>
    <xf numFmtId="0" fontId="54" fillId="70" borderId="0" applyNumberFormat="0" applyBorder="0" applyAlignment="0" applyProtection="0"/>
    <xf numFmtId="0" fontId="58" fillId="53" borderId="19" applyNumberFormat="0" applyAlignment="0" applyProtection="0"/>
    <xf numFmtId="0" fontId="17" fillId="78" borderId="3" applyNumberFormat="0" applyAlignment="0" applyProtection="0"/>
    <xf numFmtId="0" fontId="17" fillId="78" borderId="3" applyNumberFormat="0" applyAlignment="0" applyProtection="0"/>
    <xf numFmtId="0" fontId="58" fillId="53" borderId="19" applyNumberFormat="0" applyAlignment="0" applyProtection="0"/>
    <xf numFmtId="0" fontId="59" fillId="54" borderId="20" applyNumberFormat="0" applyAlignment="0" applyProtection="0"/>
    <xf numFmtId="0" fontId="19" fillId="92" borderId="5" applyNumberFormat="0" applyAlignment="0" applyProtection="0"/>
    <xf numFmtId="0" fontId="19" fillId="92" borderId="5" applyNumberFormat="0" applyAlignment="0" applyProtection="0"/>
    <xf numFmtId="0" fontId="59" fillId="54" borderId="20" applyNumberFormat="0" applyAlignment="0" applyProtection="0"/>
    <xf numFmtId="0" fontId="60" fillId="54" borderId="19" applyNumberFormat="0" applyAlignment="0" applyProtection="0"/>
    <xf numFmtId="0" fontId="21" fillId="92" borderId="3" applyNumberFormat="0" applyAlignment="0" applyProtection="0"/>
    <xf numFmtId="0" fontId="21" fillId="92" borderId="3" applyNumberFormat="0" applyAlignment="0" applyProtection="0"/>
    <xf numFmtId="0" fontId="60" fillId="54" borderId="19" applyNumberFormat="0" applyAlignment="0" applyProtection="0"/>
    <xf numFmtId="44" fontId="40" fillId="0" borderId="0" applyFont="0" applyFill="0" applyBorder="0" applyAlignment="0" applyProtection="0"/>
    <xf numFmtId="44" fontId="40" fillId="0" borderId="0" applyFont="0" applyFill="0" applyBorder="0" applyAlignment="0" applyProtection="0"/>
    <xf numFmtId="0" fontId="61" fillId="0" borderId="16" applyNumberFormat="0" applyFill="0" applyAlignment="0" applyProtection="0"/>
    <xf numFmtId="0" fontId="45" fillId="0" borderId="7"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46" fillId="0" borderId="9" applyNumberFormat="0" applyFill="0" applyAlignment="0" applyProtection="0"/>
    <xf numFmtId="0" fontId="62" fillId="0" borderId="17" applyNumberFormat="0" applyFill="0" applyAlignment="0" applyProtection="0"/>
    <xf numFmtId="0" fontId="63" fillId="0" borderId="18" applyNumberFormat="0" applyFill="0" applyAlignment="0" applyProtection="0"/>
    <xf numFmtId="0" fontId="47" fillId="0" borderId="26" applyNumberFormat="0" applyFill="0" applyAlignment="0" applyProtection="0"/>
    <xf numFmtId="0" fontId="63" fillId="0" borderId="18" applyNumberFormat="0" applyFill="0" applyAlignment="0" applyProtection="0"/>
    <xf numFmtId="0" fontId="63" fillId="0" borderId="0" applyNumberFormat="0" applyFill="0" applyBorder="0" applyAlignment="0" applyProtection="0"/>
    <xf numFmtId="0" fontId="47" fillId="0" borderId="0" applyNumberFormat="0" applyFill="0" applyBorder="0" applyAlignment="0" applyProtection="0"/>
    <xf numFmtId="0" fontId="63" fillId="0" borderId="0" applyNumberFormat="0" applyFill="0" applyBorder="0" applyAlignment="0" applyProtection="0"/>
    <xf numFmtId="0" fontId="64" fillId="0" borderId="24" applyNumberFormat="0" applyFill="0" applyAlignment="0" applyProtection="0"/>
    <xf numFmtId="0" fontId="64" fillId="0" borderId="24" applyNumberFormat="0" applyFill="0" applyAlignment="0" applyProtection="0"/>
    <xf numFmtId="0" fontId="65" fillId="55" borderId="22" applyNumberFormat="0" applyAlignment="0" applyProtection="0"/>
    <xf numFmtId="0" fontId="31" fillId="93" borderId="15" applyNumberFormat="0" applyAlignment="0" applyProtection="0"/>
    <xf numFmtId="0" fontId="65" fillId="55" borderId="22" applyNumberFormat="0" applyAlignment="0" applyProtection="0"/>
    <xf numFmtId="0" fontId="66" fillId="0" borderId="0" applyNumberFormat="0" applyFill="0" applyBorder="0" applyAlignment="0" applyProtection="0"/>
    <xf numFmtId="0" fontId="48" fillId="0" borderId="0" applyNumberFormat="0" applyFill="0" applyBorder="0" applyAlignment="0" applyProtection="0"/>
    <xf numFmtId="0" fontId="67" fillId="52" borderId="0" applyNumberFormat="0" applyBorder="0" applyAlignment="0" applyProtection="0"/>
    <xf numFmtId="0" fontId="34" fillId="94" borderId="0" applyNumberFormat="0" applyBorder="0" applyAlignment="0" applyProtection="0"/>
    <xf numFmtId="0" fontId="67" fillId="5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41"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8" fillId="0" borderId="0"/>
    <xf numFmtId="0" fontId="39" fillId="0" borderId="0"/>
    <xf numFmtId="0" fontId="70" fillId="51" borderId="0" applyNumberFormat="0" applyBorder="0" applyAlignment="0" applyProtection="0"/>
    <xf numFmtId="0" fontId="49" fillId="74" borderId="0" applyNumberFormat="0" applyBorder="0" applyAlignment="0" applyProtection="0"/>
    <xf numFmtId="0" fontId="70" fillId="51" borderId="0" applyNumberFormat="0" applyBorder="0" applyAlignment="0" applyProtection="0"/>
    <xf numFmtId="0" fontId="71" fillId="0" borderId="0" applyNumberFormat="0" applyFill="0" applyBorder="0" applyAlignment="0" applyProtection="0"/>
    <xf numFmtId="0" fontId="50" fillId="0" borderId="0" applyNumberFormat="0" applyFill="0" applyBorder="0" applyAlignment="0" applyProtection="0"/>
    <xf numFmtId="0" fontId="71" fillId="0" borderId="0" applyNumberFormat="0" applyFill="0" applyBorder="0" applyAlignment="0" applyProtection="0"/>
    <xf numFmtId="0" fontId="7" fillId="56" borderId="23" applyNumberFormat="0" applyFont="0" applyAlignment="0" applyProtection="0"/>
    <xf numFmtId="0" fontId="8" fillId="95" borderId="27" applyNumberFormat="0" applyFont="0" applyAlignment="0" applyProtection="0"/>
    <xf numFmtId="0" fontId="7" fillId="56" borderId="23" applyNumberFormat="0" applyFont="0" applyAlignment="0" applyProtection="0"/>
    <xf numFmtId="0" fontId="8" fillId="95" borderId="27" applyNumberFormat="0" applyFont="0" applyAlignment="0" applyProtection="0"/>
    <xf numFmtId="0" fontId="7" fillId="56" borderId="23" applyNumberFormat="0" applyFont="0" applyAlignment="0" applyProtection="0"/>
    <xf numFmtId="0" fontId="7" fillId="56" borderId="23" applyNumberFormat="0" applyFont="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72" fillId="0" borderId="21" applyNumberFormat="0" applyFill="0" applyAlignment="0" applyProtection="0"/>
    <xf numFmtId="0" fontId="51" fillId="0" borderId="28" applyNumberFormat="0" applyFill="0" applyAlignment="0" applyProtection="0"/>
    <xf numFmtId="0" fontId="72" fillId="0" borderId="21" applyNumberFormat="0" applyFill="0" applyAlignment="0" applyProtection="0"/>
    <xf numFmtId="0" fontId="73" fillId="0" borderId="0" applyNumberFormat="0" applyFill="0" applyBorder="0" applyAlignment="0" applyProtection="0"/>
    <xf numFmtId="0" fontId="52" fillId="0" borderId="0" applyNumberFormat="0" applyFill="0" applyBorder="0" applyAlignment="0" applyProtection="0"/>
    <xf numFmtId="0" fontId="73" fillId="0" borderId="0" applyNumberForma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74" fillId="50" borderId="0" applyNumberFormat="0" applyBorder="0" applyAlignment="0" applyProtection="0"/>
    <xf numFmtId="0" fontId="53" fillId="75" borderId="0" applyNumberFormat="0" applyBorder="0" applyAlignment="0" applyProtection="0"/>
    <xf numFmtId="0" fontId="74" fillId="50" borderId="0" applyNumberFormat="0" applyBorder="0" applyAlignment="0" applyProtection="0"/>
    <xf numFmtId="0" fontId="77" fillId="0" borderId="0" applyNumberFormat="0" applyFill="0" applyBorder="0" applyAlignment="0" applyProtection="0"/>
    <xf numFmtId="0" fontId="39" fillId="0" borderId="0"/>
    <xf numFmtId="0" fontId="38" fillId="96" borderId="0" applyNumberFormat="0" applyBorder="0" applyAlignment="0" applyProtection="0"/>
    <xf numFmtId="0" fontId="38" fillId="96" borderId="0" applyNumberFormat="0" applyBorder="0" applyAlignment="0" applyProtection="0"/>
    <xf numFmtId="0" fontId="38" fillId="97" borderId="0" applyNumberFormat="0" applyBorder="0" applyAlignment="0" applyProtection="0"/>
    <xf numFmtId="0" fontId="38" fillId="97" borderId="0" applyNumberFormat="0" applyBorder="0" applyAlignment="0" applyProtection="0"/>
    <xf numFmtId="0" fontId="38" fillId="98" borderId="0" applyNumberFormat="0" applyBorder="0" applyAlignment="0" applyProtection="0"/>
    <xf numFmtId="0" fontId="38" fillId="98" borderId="0" applyNumberFormat="0" applyBorder="0" applyAlignment="0" applyProtection="0"/>
    <xf numFmtId="0" fontId="38" fillId="101" borderId="0" applyNumberFormat="0" applyBorder="0" applyAlignment="0" applyProtection="0"/>
    <xf numFmtId="0" fontId="38" fillId="101" borderId="0" applyNumberFormat="0" applyBorder="0" applyAlignment="0" applyProtection="0"/>
    <xf numFmtId="0" fontId="38" fillId="99" borderId="0" applyNumberFormat="0" applyBorder="0" applyAlignment="0" applyProtection="0"/>
    <xf numFmtId="0" fontId="38" fillId="99"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2" borderId="0" applyNumberFormat="0" applyBorder="0" applyAlignment="0" applyProtection="0"/>
    <xf numFmtId="0" fontId="54" fillId="102" borderId="0" applyNumberFormat="0" applyBorder="0" applyAlignment="0" applyProtection="0"/>
    <xf numFmtId="0" fontId="54" fillId="103" borderId="0" applyNumberFormat="0" applyBorder="0" applyAlignment="0" applyProtection="0"/>
    <xf numFmtId="0" fontId="54" fillId="103" borderId="0" applyNumberFormat="0" applyBorder="0" applyAlignment="0" applyProtection="0"/>
    <xf numFmtId="0" fontId="39" fillId="0" borderId="0"/>
    <xf numFmtId="0" fontId="5" fillId="0" borderId="0"/>
    <xf numFmtId="0" fontId="5" fillId="0" borderId="0"/>
    <xf numFmtId="0" fontId="5" fillId="0" borderId="0"/>
    <xf numFmtId="0" fontId="5" fillId="0" borderId="0"/>
    <xf numFmtId="0" fontId="68"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37" fillId="0" borderId="0" applyFont="0" applyFill="0" applyBorder="0" applyAlignment="0" applyProtection="0"/>
    <xf numFmtId="0" fontId="68" fillId="0" borderId="0"/>
    <xf numFmtId="0" fontId="41" fillId="0" borderId="0"/>
    <xf numFmtId="0" fontId="39" fillId="0" borderId="0"/>
    <xf numFmtId="0" fontId="17" fillId="78" borderId="30" applyNumberFormat="0" applyAlignment="0" applyProtection="0"/>
    <xf numFmtId="0" fontId="17" fillId="78" borderId="30" applyNumberFormat="0" applyAlignment="0" applyProtection="0"/>
    <xf numFmtId="0" fontId="19" fillId="92" borderId="31" applyNumberFormat="0" applyAlignment="0" applyProtection="0"/>
    <xf numFmtId="0" fontId="19" fillId="92" borderId="31" applyNumberFormat="0" applyAlignment="0" applyProtection="0"/>
    <xf numFmtId="0" fontId="21" fillId="92" borderId="30" applyNumberFormat="0" applyAlignment="0" applyProtection="0"/>
    <xf numFmtId="0" fontId="21" fillId="92" borderId="30" applyNumberFormat="0" applyAlignment="0" applyProtection="0"/>
    <xf numFmtId="0" fontId="39" fillId="0" borderId="0"/>
    <xf numFmtId="0" fontId="29" fillId="0" borderId="32" applyNumberFormat="0" applyFill="0" applyAlignment="0" applyProtection="0"/>
    <xf numFmtId="0" fontId="29" fillId="0" borderId="32"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95" borderId="33" applyNumberFormat="0" applyFont="0" applyAlignment="0" applyProtection="0"/>
    <xf numFmtId="0" fontId="8" fillId="95" borderId="33" applyNumberFormat="0" applyFont="0" applyAlignment="0" applyProtection="0"/>
    <xf numFmtId="171" fontId="37" fillId="0" borderId="0" applyFont="0" applyFill="0" applyBorder="0" applyAlignment="0" applyProtection="0"/>
    <xf numFmtId="0" fontId="41" fillId="0" borderId="0"/>
    <xf numFmtId="0" fontId="68" fillId="0" borderId="0"/>
    <xf numFmtId="0" fontId="41" fillId="0" borderId="0"/>
    <xf numFmtId="0" fontId="41" fillId="0" borderId="0"/>
    <xf numFmtId="0" fontId="41" fillId="0" borderId="0"/>
    <xf numFmtId="0" fontId="39" fillId="0" borderId="0"/>
    <xf numFmtId="0" fontId="39" fillId="0" borderId="0"/>
    <xf numFmtId="0" fontId="39"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43" fontId="39" fillId="0" borderId="0" applyFont="0" applyFill="0" applyBorder="0" applyAlignment="0" applyProtection="0"/>
    <xf numFmtId="166" fontId="37" fillId="0" borderId="0" applyFill="0" applyBorder="0" applyAlignment="0" applyProtection="0"/>
    <xf numFmtId="0" fontId="8" fillId="0" borderId="0"/>
    <xf numFmtId="0" fontId="8" fillId="0" borderId="0"/>
    <xf numFmtId="166" fontId="8" fillId="0" borderId="0"/>
    <xf numFmtId="170" fontId="57" fillId="0" borderId="0"/>
    <xf numFmtId="0" fontId="2" fillId="0" borderId="0"/>
    <xf numFmtId="0" fontId="39" fillId="0" borderId="0"/>
    <xf numFmtId="0" fontId="1" fillId="0" borderId="0"/>
  </cellStyleXfs>
  <cellXfs count="544">
    <xf numFmtId="0" fontId="0" fillId="0" borderId="0" xfId="0"/>
    <xf numFmtId="0" fontId="35" fillId="0" borderId="0" xfId="1537" applyFont="1" applyFill="1" applyAlignment="1">
      <alignment horizontal="left" vertical="top" wrapText="1"/>
    </xf>
    <xf numFmtId="0" fontId="35" fillId="0" borderId="0" xfId="1537" applyFont="1" applyFill="1" applyAlignment="1">
      <alignment vertical="top" wrapText="1"/>
    </xf>
    <xf numFmtId="0" fontId="35" fillId="0" borderId="0" xfId="0" applyFont="1" applyFill="1" applyAlignment="1">
      <alignment vertical="top" wrapText="1"/>
    </xf>
    <xf numFmtId="3" fontId="35" fillId="0" borderId="0" xfId="0" applyNumberFormat="1" applyFont="1" applyFill="1" applyAlignment="1">
      <alignment horizontal="left" vertical="top" wrapText="1"/>
    </xf>
    <xf numFmtId="4" fontId="35" fillId="0" borderId="34" xfId="1537" applyNumberFormat="1" applyFont="1" applyFill="1" applyBorder="1" applyAlignment="1">
      <alignment horizontal="right" vertical="top" wrapText="1"/>
    </xf>
    <xf numFmtId="0" fontId="35" fillId="0" borderId="0" xfId="0" applyFont="1" applyFill="1" applyAlignment="1">
      <alignment horizontal="center" vertical="top" wrapText="1"/>
    </xf>
    <xf numFmtId="0" fontId="35" fillId="0" borderId="0" xfId="0" applyFont="1" applyFill="1" applyAlignment="1">
      <alignment horizontal="right" vertical="top" wrapText="1"/>
    </xf>
    <xf numFmtId="167" fontId="35" fillId="0" borderId="34" xfId="1537" applyNumberFormat="1" applyFont="1" applyFill="1" applyBorder="1" applyAlignment="1">
      <alignment horizontal="right" vertical="top" wrapText="1"/>
    </xf>
    <xf numFmtId="3" fontId="35" fillId="0" borderId="34" xfId="1537" applyNumberFormat="1" applyFont="1" applyFill="1" applyBorder="1" applyAlignment="1">
      <alignment horizontal="right" vertical="top" wrapText="1"/>
    </xf>
    <xf numFmtId="0" fontId="35" fillId="0" borderId="0" xfId="1537" applyFont="1" applyFill="1" applyAlignment="1">
      <alignment horizontal="center" vertical="top" wrapText="1"/>
    </xf>
    <xf numFmtId="4" fontId="35" fillId="0" borderId="0" xfId="0" applyNumberFormat="1" applyFont="1" applyFill="1" applyAlignment="1">
      <alignment horizontal="right" vertical="top" wrapText="1"/>
    </xf>
    <xf numFmtId="3" fontId="35" fillId="0" borderId="0" xfId="0" applyNumberFormat="1" applyFont="1" applyFill="1" applyAlignment="1">
      <alignment horizontal="right" vertical="top" wrapText="1"/>
    </xf>
    <xf numFmtId="4" fontId="35" fillId="0" borderId="0" xfId="1537" applyNumberFormat="1" applyFont="1" applyFill="1" applyAlignment="1">
      <alignment horizontal="left" vertical="top" wrapText="1"/>
    </xf>
    <xf numFmtId="4" fontId="35" fillId="0" borderId="0" xfId="0" applyNumberFormat="1" applyFont="1" applyFill="1" applyAlignment="1">
      <alignment horizontal="left" vertical="top" wrapText="1"/>
    </xf>
    <xf numFmtId="4" fontId="35" fillId="0" borderId="0" xfId="1537" applyNumberFormat="1" applyFont="1" applyFill="1" applyBorder="1" applyAlignment="1">
      <alignment horizontal="right" vertical="top" wrapText="1"/>
    </xf>
    <xf numFmtId="3" fontId="35" fillId="0" borderId="0" xfId="1537" applyNumberFormat="1" applyFont="1" applyFill="1" applyAlignment="1">
      <alignment horizontal="center" vertical="center" wrapText="1"/>
    </xf>
    <xf numFmtId="3" fontId="35" fillId="0" borderId="0" xfId="1537" applyNumberFormat="1" applyFont="1" applyFill="1" applyAlignment="1">
      <alignment horizontal="left" vertical="top" wrapText="1"/>
    </xf>
    <xf numFmtId="3" fontId="35" fillId="0" borderId="0" xfId="1537" applyNumberFormat="1" applyFont="1" applyFill="1" applyAlignment="1">
      <alignment horizontal="center" vertical="top" wrapText="1"/>
    </xf>
    <xf numFmtId="0" fontId="35" fillId="0" borderId="0" xfId="1537" applyFont="1" applyFill="1" applyAlignment="1">
      <alignment horizontal="right" vertical="top" wrapText="1"/>
    </xf>
    <xf numFmtId="4" fontId="35" fillId="0" borderId="0" xfId="1537" applyNumberFormat="1" applyFont="1" applyFill="1" applyAlignment="1">
      <alignment horizontal="center" vertical="center" wrapText="1"/>
    </xf>
    <xf numFmtId="3" fontId="35" fillId="0" borderId="0" xfId="0" applyNumberFormat="1" applyFont="1" applyFill="1" applyAlignment="1">
      <alignment vertical="top" wrapText="1"/>
    </xf>
    <xf numFmtId="167" fontId="35" fillId="0" borderId="0" xfId="1537" applyNumberFormat="1" applyFont="1" applyFill="1" applyAlignment="1">
      <alignment horizontal="right" vertical="top" wrapText="1"/>
    </xf>
    <xf numFmtId="3" fontId="35" fillId="0" borderId="0" xfId="1537" applyNumberFormat="1" applyFont="1" applyFill="1" applyAlignment="1">
      <alignment horizontal="right" vertical="top" wrapText="1"/>
    </xf>
    <xf numFmtId="1" fontId="35" fillId="0" borderId="0" xfId="0" applyNumberFormat="1" applyFont="1" applyFill="1" applyAlignment="1">
      <alignment horizontal="left" vertical="top" wrapText="1"/>
    </xf>
    <xf numFmtId="167" fontId="35" fillId="0" borderId="0" xfId="1537" applyNumberFormat="1" applyFont="1" applyFill="1" applyAlignment="1">
      <alignment horizontal="center" vertical="center" wrapText="1"/>
    </xf>
    <xf numFmtId="3" fontId="35" fillId="0" borderId="0" xfId="0" applyNumberFormat="1" applyFont="1" applyFill="1" applyAlignment="1">
      <alignment horizontal="left" vertical="top" wrapText="1" shrinkToFit="1"/>
    </xf>
    <xf numFmtId="4" fontId="35" fillId="0" borderId="34" xfId="1537" applyNumberFormat="1" applyFont="1" applyFill="1" applyBorder="1" applyAlignment="1">
      <alignment horizontal="center" vertical="center" wrapText="1"/>
    </xf>
    <xf numFmtId="4" fontId="35" fillId="0" borderId="0" xfId="1537" applyNumberFormat="1" applyFont="1" applyFill="1" applyAlignment="1">
      <alignment horizontal="right" vertical="top" wrapText="1"/>
    </xf>
    <xf numFmtId="0" fontId="35" fillId="0" borderId="0" xfId="0" applyFont="1" applyFill="1" applyAlignment="1">
      <alignment horizontal="left" vertical="top" wrapText="1"/>
    </xf>
    <xf numFmtId="4" fontId="35" fillId="0" borderId="0" xfId="0" applyNumberFormat="1" applyFont="1" applyFill="1" applyAlignment="1">
      <alignment horizontal="center" vertical="top" wrapText="1"/>
    </xf>
    <xf numFmtId="1" fontId="35" fillId="0" borderId="29" xfId="1537" applyNumberFormat="1" applyFont="1" applyFill="1" applyBorder="1" applyAlignment="1">
      <alignment horizontal="center" vertical="top" wrapText="1"/>
    </xf>
    <xf numFmtId="1" fontId="35" fillId="0" borderId="29" xfId="1537" applyNumberFormat="1" applyFont="1" applyFill="1" applyBorder="1" applyAlignment="1">
      <alignment horizontal="left" vertical="top" wrapText="1"/>
    </xf>
    <xf numFmtId="4" fontId="35" fillId="0" borderId="0" xfId="0" applyNumberFormat="1" applyFont="1" applyFill="1" applyBorder="1" applyAlignment="1">
      <alignment horizontal="center" vertical="top" wrapText="1"/>
    </xf>
    <xf numFmtId="0" fontId="78" fillId="0" borderId="0" xfId="0" applyFont="1" applyFill="1" applyBorder="1" applyAlignment="1">
      <alignment horizontal="center" vertical="top"/>
    </xf>
    <xf numFmtId="0" fontId="78" fillId="0" borderId="0" xfId="0" applyFont="1" applyFill="1" applyBorder="1" applyAlignment="1">
      <alignment horizontal="left" vertical="top" wrapText="1"/>
    </xf>
    <xf numFmtId="4" fontId="35" fillId="0" borderId="0" xfId="1537" applyNumberFormat="1" applyFont="1" applyFill="1" applyAlignment="1">
      <alignment horizontal="center" vertical="top" wrapText="1"/>
    </xf>
    <xf numFmtId="4" fontId="35" fillId="0" borderId="0" xfId="0" applyNumberFormat="1" applyFont="1" applyFill="1" applyBorder="1" applyAlignment="1">
      <alignment horizontal="right" vertical="top" wrapText="1"/>
    </xf>
    <xf numFmtId="3" fontId="35" fillId="0" borderId="0" xfId="1537" applyNumberFormat="1" applyFont="1" applyFill="1" applyAlignment="1">
      <alignment vertical="top" wrapText="1"/>
    </xf>
    <xf numFmtId="3" fontId="35" fillId="0" borderId="29" xfId="1537" applyNumberFormat="1" applyFont="1" applyFill="1" applyBorder="1" applyAlignment="1">
      <alignment vertical="top" wrapText="1"/>
    </xf>
    <xf numFmtId="4" fontId="35" fillId="0" borderId="0" xfId="1537" applyNumberFormat="1" applyFont="1" applyFill="1" applyAlignment="1">
      <alignment horizontal="center" vertical="top"/>
    </xf>
    <xf numFmtId="0" fontId="35" fillId="0" borderId="0" xfId="1537" applyFont="1" applyFill="1" applyAlignment="1">
      <alignment horizontal="center" vertical="top"/>
    </xf>
    <xf numFmtId="4" fontId="75" fillId="0" borderId="0" xfId="0" applyNumberFormat="1" applyFont="1" applyFill="1" applyAlignment="1">
      <alignment horizontal="center" vertical="center" wrapText="1"/>
    </xf>
    <xf numFmtId="0" fontId="75" fillId="0" borderId="0" xfId="0" applyFont="1" applyFill="1" applyAlignment="1">
      <alignment horizontal="left" vertical="top" wrapText="1"/>
    </xf>
    <xf numFmtId="4" fontId="75" fillId="0" borderId="55" xfId="0" applyNumberFormat="1" applyFont="1" applyFill="1" applyBorder="1" applyAlignment="1">
      <alignment horizontal="right" vertical="top" wrapText="1"/>
    </xf>
    <xf numFmtId="4" fontId="75" fillId="0" borderId="0" xfId="0" applyNumberFormat="1" applyFont="1" applyFill="1" applyAlignment="1">
      <alignment horizontal="left" vertical="top" wrapText="1"/>
    </xf>
    <xf numFmtId="4" fontId="75" fillId="0" borderId="96" xfId="0" applyNumberFormat="1" applyFont="1" applyFill="1" applyBorder="1" applyAlignment="1">
      <alignment horizontal="right" vertical="top" wrapText="1"/>
    </xf>
    <xf numFmtId="4" fontId="35" fillId="0" borderId="55" xfId="0" applyNumberFormat="1" applyFont="1" applyFill="1" applyBorder="1" applyAlignment="1">
      <alignment horizontal="right" vertical="top" wrapText="1"/>
    </xf>
    <xf numFmtId="167" fontId="35" fillId="0" borderId="55" xfId="0" applyNumberFormat="1" applyFont="1" applyFill="1" applyBorder="1" applyAlignment="1">
      <alignment horizontal="left" vertical="top" wrapText="1"/>
    </xf>
    <xf numFmtId="3" fontId="35" fillId="0" borderId="34" xfId="1537" applyNumberFormat="1" applyFont="1" applyFill="1" applyBorder="1" applyAlignment="1">
      <alignment horizontal="center" vertical="top" wrapText="1"/>
    </xf>
    <xf numFmtId="3" fontId="35" fillId="0" borderId="34" xfId="1537" applyNumberFormat="1" applyFont="1" applyFill="1" applyBorder="1" applyAlignment="1">
      <alignment horizontal="left" vertical="top" wrapText="1"/>
    </xf>
    <xf numFmtId="4" fontId="35" fillId="0" borderId="34" xfId="1537" applyNumberFormat="1" applyFont="1" applyFill="1" applyBorder="1" applyAlignment="1">
      <alignment horizontal="center" vertical="top" wrapText="1"/>
    </xf>
    <xf numFmtId="3" fontId="35" fillId="0" borderId="34" xfId="1537" applyNumberFormat="1" applyFont="1" applyFill="1" applyBorder="1" applyAlignment="1">
      <alignment horizontal="center" vertical="center" wrapText="1"/>
    </xf>
    <xf numFmtId="167" fontId="35" fillId="0" borderId="34" xfId="1537" applyNumberFormat="1" applyFont="1" applyFill="1" applyBorder="1" applyAlignment="1">
      <alignment horizontal="center" vertical="center" wrapText="1"/>
    </xf>
    <xf numFmtId="4" fontId="35" fillId="0" borderId="34" xfId="1537" applyNumberFormat="1" applyFont="1" applyFill="1" applyBorder="1" applyAlignment="1">
      <alignment horizontal="center" vertical="top" textRotation="90" wrapText="1"/>
    </xf>
    <xf numFmtId="3" fontId="35" fillId="0" borderId="29" xfId="1537" applyNumberFormat="1" applyFont="1" applyFill="1" applyBorder="1" applyAlignment="1">
      <alignment horizontal="left" vertical="top" wrapText="1"/>
    </xf>
    <xf numFmtId="4" fontId="35" fillId="0" borderId="29" xfId="1537" applyNumberFormat="1" applyFont="1" applyFill="1" applyBorder="1" applyAlignment="1">
      <alignment horizontal="right" vertical="top" wrapText="1"/>
    </xf>
    <xf numFmtId="4" fontId="35" fillId="0" borderId="0" xfId="1537" applyNumberFormat="1" applyFont="1" applyFill="1" applyBorder="1" applyAlignment="1">
      <alignment horizontal="center" vertical="top" wrapText="1"/>
    </xf>
    <xf numFmtId="3" fontId="35" fillId="0" borderId="0" xfId="1537" applyNumberFormat="1" applyFont="1" applyFill="1" applyBorder="1" applyAlignment="1">
      <alignment horizontal="center" vertical="top" wrapText="1"/>
    </xf>
    <xf numFmtId="3" fontId="35" fillId="0" borderId="34" xfId="1537" applyNumberFormat="1" applyFont="1" applyFill="1" applyBorder="1" applyAlignment="1">
      <alignment horizontal="center" vertical="top" wrapText="1"/>
    </xf>
    <xf numFmtId="3" fontId="35" fillId="0" borderId="34" xfId="1537" applyNumberFormat="1" applyFont="1" applyFill="1" applyBorder="1" applyAlignment="1">
      <alignment horizontal="left" vertical="top" wrapText="1"/>
    </xf>
    <xf numFmtId="4" fontId="35" fillId="0" borderId="34" xfId="1537" applyNumberFormat="1" applyFont="1" applyFill="1" applyBorder="1" applyAlignment="1">
      <alignment horizontal="center" vertical="top" wrapText="1"/>
    </xf>
    <xf numFmtId="3" fontId="35" fillId="0" borderId="0" xfId="1537" applyNumberFormat="1" applyFont="1" applyFill="1" applyBorder="1" applyAlignment="1">
      <alignment horizontal="center" vertical="center" wrapText="1"/>
    </xf>
    <xf numFmtId="3" fontId="35" fillId="0" borderId="34" xfId="1537" applyNumberFormat="1" applyFont="1" applyFill="1" applyBorder="1" applyAlignment="1">
      <alignment horizontal="center" vertical="center" wrapText="1"/>
    </xf>
    <xf numFmtId="167" fontId="35" fillId="0" borderId="34" xfId="1537" applyNumberFormat="1" applyFont="1" applyFill="1" applyBorder="1" applyAlignment="1">
      <alignment horizontal="center" vertical="center" wrapText="1"/>
    </xf>
    <xf numFmtId="3" fontId="35" fillId="0" borderId="39" xfId="1537" applyNumberFormat="1" applyFont="1" applyFill="1" applyBorder="1" applyAlignment="1">
      <alignment horizontal="center" vertical="top" wrapText="1"/>
    </xf>
    <xf numFmtId="3" fontId="35" fillId="0" borderId="38" xfId="1537" applyNumberFormat="1" applyFont="1" applyFill="1" applyBorder="1" applyAlignment="1">
      <alignment horizontal="center" vertical="top" wrapText="1"/>
    </xf>
    <xf numFmtId="3" fontId="35" fillId="0" borderId="37" xfId="1537" applyNumberFormat="1" applyFont="1" applyFill="1" applyBorder="1" applyAlignment="1">
      <alignment horizontal="center" vertical="top" wrapText="1"/>
    </xf>
    <xf numFmtId="4" fontId="35" fillId="0" borderId="34" xfId="1537" applyNumberFormat="1" applyFont="1" applyFill="1" applyBorder="1" applyAlignment="1">
      <alignment horizontal="center" vertical="top" textRotation="90" wrapText="1"/>
    </xf>
    <xf numFmtId="4" fontId="35" fillId="0" borderId="40" xfId="1537" applyNumberFormat="1" applyFont="1" applyFill="1" applyBorder="1" applyAlignment="1">
      <alignment horizontal="center" vertical="top" wrapText="1"/>
    </xf>
    <xf numFmtId="4" fontId="35" fillId="0" borderId="41" xfId="1537" applyNumberFormat="1" applyFont="1" applyFill="1" applyBorder="1" applyAlignment="1">
      <alignment horizontal="center" vertical="top" wrapText="1"/>
    </xf>
    <xf numFmtId="4" fontId="35" fillId="0" borderId="36" xfId="1537" applyNumberFormat="1" applyFont="1" applyFill="1" applyBorder="1" applyAlignment="1">
      <alignment horizontal="center" vertical="top" wrapText="1"/>
    </xf>
    <xf numFmtId="0" fontId="35" fillId="0" borderId="0" xfId="1537" applyFont="1" applyFill="1" applyBorder="1" applyAlignment="1">
      <alignment horizontal="center" vertical="top" wrapText="1"/>
    </xf>
    <xf numFmtId="0" fontId="35" fillId="0" borderId="87" xfId="0" applyFont="1" applyFill="1" applyBorder="1" applyAlignment="1">
      <alignment horizontal="center" vertical="top" wrapText="1"/>
    </xf>
    <xf numFmtId="0" fontId="35" fillId="0" borderId="88" xfId="0" applyFont="1" applyFill="1" applyBorder="1" applyAlignment="1">
      <alignment horizontal="center" vertical="top" wrapText="1"/>
    </xf>
    <xf numFmtId="0" fontId="35" fillId="0" borderId="86" xfId="0" applyFont="1" applyFill="1" applyBorder="1" applyAlignment="1">
      <alignment horizontal="center" vertical="top" wrapText="1"/>
    </xf>
    <xf numFmtId="0" fontId="75" fillId="0" borderId="0" xfId="0" applyFont="1" applyFill="1" applyAlignment="1">
      <alignment vertical="top" wrapText="1"/>
    </xf>
    <xf numFmtId="4" fontId="75" fillId="0" borderId="0" xfId="0" applyNumberFormat="1" applyFont="1" applyFill="1" applyAlignment="1">
      <alignment wrapText="1"/>
    </xf>
    <xf numFmtId="1" fontId="35" fillId="0" borderId="97" xfId="0" applyNumberFormat="1" applyFont="1" applyFill="1" applyBorder="1" applyAlignment="1">
      <alignment horizontal="center" vertical="center" wrapText="1"/>
    </xf>
    <xf numFmtId="0" fontId="75" fillId="0" borderId="97" xfId="0" applyFont="1" applyFill="1" applyBorder="1" applyAlignment="1">
      <alignment horizontal="left" vertical="top" wrapText="1"/>
    </xf>
    <xf numFmtId="167" fontId="75" fillId="0" borderId="97" xfId="0" applyNumberFormat="1" applyFont="1" applyFill="1" applyBorder="1" applyAlignment="1">
      <alignment horizontal="left" vertical="top" wrapText="1"/>
    </xf>
    <xf numFmtId="3" fontId="75" fillId="0" borderId="97" xfId="0" applyNumberFormat="1" applyFont="1" applyFill="1" applyBorder="1" applyAlignment="1">
      <alignment horizontal="left" vertical="top" wrapText="1"/>
    </xf>
    <xf numFmtId="0" fontId="75" fillId="0" borderId="97" xfId="1538" applyFont="1" applyFill="1" applyBorder="1" applyAlignment="1">
      <alignment horizontal="center" vertical="top" wrapText="1"/>
    </xf>
    <xf numFmtId="4" fontId="75" fillId="0" borderId="97" xfId="0" applyNumberFormat="1" applyFont="1" applyFill="1" applyBorder="1" applyAlignment="1">
      <alignment vertical="top" wrapText="1"/>
    </xf>
    <xf numFmtId="4" fontId="81" fillId="0" borderId="97" xfId="19597" applyNumberFormat="1" applyFont="1" applyFill="1" applyBorder="1" applyAlignment="1">
      <alignment horizontal="right" vertical="top" wrapText="1"/>
    </xf>
    <xf numFmtId="4" fontId="81" fillId="0" borderId="97" xfId="0" applyNumberFormat="1" applyFont="1" applyFill="1" applyBorder="1" applyAlignment="1">
      <alignment horizontal="right" vertical="top" wrapText="1"/>
    </xf>
    <xf numFmtId="3" fontId="75" fillId="0" borderId="97" xfId="0" applyNumberFormat="1" applyFont="1" applyFill="1" applyBorder="1" applyAlignment="1">
      <alignment vertical="top" wrapText="1"/>
    </xf>
    <xf numFmtId="3" fontId="35" fillId="0" borderId="0" xfId="0" applyNumberFormat="1" applyFont="1" applyFill="1" applyBorder="1" applyAlignment="1">
      <alignment vertical="top" wrapText="1"/>
    </xf>
    <xf numFmtId="4" fontId="35" fillId="0" borderId="0" xfId="1538" applyNumberFormat="1" applyFont="1" applyFill="1" applyAlignment="1">
      <alignment horizontal="center" vertical="top" wrapText="1"/>
    </xf>
    <xf numFmtId="4" fontId="35" fillId="0" borderId="0" xfId="0" applyNumberFormat="1" applyFont="1" applyFill="1" applyAlignment="1">
      <alignment horizontal="center" vertical="center" wrapText="1"/>
    </xf>
    <xf numFmtId="4" fontId="35" fillId="0" borderId="0" xfId="0" applyNumberFormat="1" applyFont="1" applyFill="1" applyAlignment="1">
      <alignment vertical="center" wrapText="1"/>
    </xf>
    <xf numFmtId="0" fontId="75" fillId="0" borderId="97" xfId="0" applyFont="1" applyFill="1" applyBorder="1" applyAlignment="1">
      <alignment horizontal="center" vertical="top" wrapText="1"/>
    </xf>
    <xf numFmtId="3" fontId="75" fillId="0" borderId="97" xfId="0" applyNumberFormat="1" applyFont="1" applyFill="1" applyBorder="1" applyAlignment="1">
      <alignment horizontal="right" vertical="top" wrapText="1"/>
    </xf>
    <xf numFmtId="1" fontId="75" fillId="0" borderId="97" xfId="0" applyNumberFormat="1" applyFont="1" applyFill="1" applyBorder="1" applyAlignment="1">
      <alignment horizontal="left" vertical="top" wrapText="1"/>
    </xf>
    <xf numFmtId="167" fontId="75" fillId="0" borderId="97" xfId="1538" applyNumberFormat="1" applyFont="1" applyFill="1" applyBorder="1" applyAlignment="1">
      <alignment horizontal="left" vertical="top" wrapText="1"/>
    </xf>
    <xf numFmtId="3" fontId="75" fillId="0" borderId="97" xfId="1538" applyNumberFormat="1" applyFont="1" applyFill="1" applyBorder="1" applyAlignment="1">
      <alignment horizontal="left" vertical="top" wrapText="1"/>
    </xf>
    <xf numFmtId="1" fontId="75" fillId="0" borderId="97" xfId="17890" applyNumberFormat="1" applyFont="1" applyFill="1" applyBorder="1" applyAlignment="1">
      <alignment horizontal="center" vertical="top" wrapText="1"/>
    </xf>
    <xf numFmtId="4" fontId="75" fillId="0" borderId="97" xfId="0" applyNumberFormat="1" applyFont="1" applyFill="1" applyBorder="1" applyAlignment="1">
      <alignment horizontal="right" vertical="top" wrapText="1"/>
    </xf>
    <xf numFmtId="0" fontId="84" fillId="0" borderId="0" xfId="0" applyFont="1" applyFill="1" applyAlignment="1">
      <alignment wrapText="1"/>
    </xf>
    <xf numFmtId="1" fontId="75" fillId="0" borderId="97" xfId="17890" applyNumberFormat="1" applyFont="1" applyFill="1" applyBorder="1" applyAlignment="1">
      <alignment horizontal="left" vertical="top" wrapText="1"/>
    </xf>
    <xf numFmtId="0" fontId="86" fillId="0" borderId="0" xfId="0" applyFont="1" applyFill="1" applyAlignment="1">
      <alignment horizontal="left" vertical="top" wrapText="1"/>
    </xf>
    <xf numFmtId="4" fontId="86" fillId="0" borderId="0" xfId="1538" applyNumberFormat="1" applyFont="1" applyFill="1" applyAlignment="1">
      <alignment horizontal="center" vertical="top" wrapText="1"/>
    </xf>
    <xf numFmtId="4" fontId="86" fillId="0" borderId="0" xfId="0" applyNumberFormat="1" applyFont="1" applyFill="1" applyAlignment="1">
      <alignment horizontal="center" vertical="center" wrapText="1"/>
    </xf>
    <xf numFmtId="4" fontId="86" fillId="0" borderId="0" xfId="0" applyNumberFormat="1" applyFont="1" applyFill="1" applyAlignment="1">
      <alignment vertical="center" wrapText="1"/>
    </xf>
    <xf numFmtId="174" fontId="79" fillId="0" borderId="0" xfId="1538" applyNumberFormat="1" applyFont="1" applyFill="1" applyAlignment="1">
      <alignment horizontal="center" vertical="top" wrapText="1"/>
    </xf>
    <xf numFmtId="0" fontId="75" fillId="0" borderId="97" xfId="0" applyFont="1" applyFill="1" applyBorder="1" applyAlignment="1">
      <alignment vertical="top" wrapText="1"/>
    </xf>
    <xf numFmtId="0" fontId="76" fillId="0" borderId="0" xfId="0" applyFont="1" applyFill="1" applyAlignment="1">
      <alignment horizontal="left" vertical="top" wrapText="1"/>
    </xf>
    <xf numFmtId="3" fontId="76" fillId="0" borderId="0" xfId="0" applyNumberFormat="1" applyFont="1" applyFill="1" applyBorder="1" applyAlignment="1">
      <alignment vertical="top" wrapText="1"/>
    </xf>
    <xf numFmtId="4" fontId="76" fillId="0" borderId="0" xfId="1538" applyNumberFormat="1" applyFont="1" applyFill="1" applyAlignment="1">
      <alignment horizontal="center" vertical="top" wrapText="1"/>
    </xf>
    <xf numFmtId="4" fontId="76" fillId="0" borderId="0" xfId="0" applyNumberFormat="1" applyFont="1" applyFill="1" applyAlignment="1">
      <alignment horizontal="center" vertical="center" wrapText="1"/>
    </xf>
    <xf numFmtId="4" fontId="76" fillId="0" borderId="0" xfId="0" applyNumberFormat="1" applyFont="1" applyFill="1" applyAlignment="1">
      <alignment vertical="center" wrapText="1"/>
    </xf>
    <xf numFmtId="0" fontId="35" fillId="0" borderId="97" xfId="0" applyFont="1" applyFill="1" applyBorder="1" applyAlignment="1">
      <alignment vertical="top" wrapText="1"/>
    </xf>
    <xf numFmtId="1" fontId="35" fillId="0" borderId="97" xfId="17890" applyNumberFormat="1" applyFont="1" applyFill="1" applyBorder="1" applyAlignment="1">
      <alignment horizontal="left" vertical="top" wrapText="1"/>
    </xf>
    <xf numFmtId="167" fontId="35" fillId="0" borderId="97" xfId="0" applyNumberFormat="1" applyFont="1" applyFill="1" applyBorder="1" applyAlignment="1">
      <alignment horizontal="left" vertical="top" wrapText="1"/>
    </xf>
    <xf numFmtId="0" fontId="35" fillId="0" borderId="97" xfId="0" applyFont="1" applyFill="1" applyBorder="1" applyAlignment="1">
      <alignment horizontal="left" vertical="top" wrapText="1"/>
    </xf>
    <xf numFmtId="3" fontId="35" fillId="0" borderId="97" xfId="0" applyNumberFormat="1" applyFont="1" applyFill="1" applyBorder="1" applyAlignment="1">
      <alignment horizontal="left" vertical="top" wrapText="1"/>
    </xf>
    <xf numFmtId="0" fontId="35" fillId="0" borderId="97" xfId="1538" applyFont="1" applyFill="1" applyBorder="1" applyAlignment="1">
      <alignment horizontal="center" vertical="top" wrapText="1"/>
    </xf>
    <xf numFmtId="4" fontId="35" fillId="0" borderId="97" xfId="0" applyNumberFormat="1" applyFont="1" applyFill="1" applyBorder="1" applyAlignment="1">
      <alignment vertical="top" wrapText="1"/>
    </xf>
    <xf numFmtId="1" fontId="35" fillId="0" borderId="97" xfId="0" applyNumberFormat="1" applyFont="1" applyFill="1" applyBorder="1" applyAlignment="1">
      <alignment horizontal="left" vertical="top" wrapText="1"/>
    </xf>
    <xf numFmtId="1" fontId="35" fillId="0" borderId="97" xfId="17890" applyNumberFormat="1" applyFont="1" applyFill="1" applyBorder="1" applyAlignment="1">
      <alignment horizontal="center" vertical="top" wrapText="1"/>
    </xf>
    <xf numFmtId="4" fontId="35" fillId="0" borderId="97" xfId="1538" applyNumberFormat="1" applyFont="1" applyFill="1" applyBorder="1" applyAlignment="1">
      <alignment horizontal="right" vertical="top" wrapText="1"/>
    </xf>
    <xf numFmtId="4" fontId="35" fillId="0" borderId="97" xfId="0" applyNumberFormat="1" applyFont="1" applyFill="1" applyBorder="1" applyAlignment="1">
      <alignment horizontal="right" vertical="top" wrapText="1"/>
    </xf>
    <xf numFmtId="0" fontId="35" fillId="0" borderId="97" xfId="1538" applyFont="1" applyFill="1" applyBorder="1" applyAlignment="1">
      <alignment horizontal="left" vertical="top" wrapText="1"/>
    </xf>
    <xf numFmtId="167" fontId="35" fillId="0" borderId="97" xfId="1538" applyNumberFormat="1" applyFont="1" applyFill="1" applyBorder="1" applyAlignment="1">
      <alignment horizontal="left" vertical="top" wrapText="1"/>
    </xf>
    <xf numFmtId="3" fontId="35" fillId="0" borderId="97" xfId="1538" applyNumberFormat="1" applyFont="1" applyFill="1" applyBorder="1" applyAlignment="1">
      <alignment horizontal="left" vertical="top" wrapText="1"/>
    </xf>
    <xf numFmtId="0" fontId="35" fillId="0" borderId="97" xfId="0" applyFont="1" applyFill="1" applyBorder="1" applyAlignment="1">
      <alignment horizontal="center" vertical="center" wrapText="1"/>
    </xf>
    <xf numFmtId="4" fontId="76" fillId="0" borderId="97" xfId="0" applyNumberFormat="1" applyFont="1" applyFill="1" applyBorder="1" applyAlignment="1">
      <alignment vertical="top" wrapText="1"/>
    </xf>
    <xf numFmtId="167" fontId="35" fillId="0" borderId="97" xfId="17890" applyNumberFormat="1" applyFont="1" applyFill="1" applyBorder="1" applyAlignment="1">
      <alignment horizontal="left" vertical="top" wrapText="1"/>
    </xf>
    <xf numFmtId="4" fontId="35" fillId="0" borderId="97" xfId="19597" applyNumberFormat="1" applyFont="1" applyFill="1" applyBorder="1" applyAlignment="1">
      <alignment horizontal="right" vertical="top" wrapText="1"/>
    </xf>
    <xf numFmtId="3" fontId="35" fillId="0" borderId="97" xfId="0" applyNumberFormat="1" applyFont="1" applyFill="1" applyBorder="1" applyAlignment="1">
      <alignment horizontal="right" vertical="top" wrapText="1"/>
    </xf>
    <xf numFmtId="4" fontId="35" fillId="0" borderId="97" xfId="1538" applyNumberFormat="1" applyFont="1" applyFill="1" applyBorder="1" applyAlignment="1">
      <alignment horizontal="left" vertical="top" wrapText="1"/>
    </xf>
    <xf numFmtId="0" fontId="35" fillId="0" borderId="97" xfId="0" applyFont="1" applyFill="1" applyBorder="1" applyAlignment="1">
      <alignment horizontal="left" vertical="center" wrapText="1"/>
    </xf>
    <xf numFmtId="0" fontId="35" fillId="0" borderId="97" xfId="0" applyFont="1" applyFill="1" applyBorder="1" applyAlignment="1">
      <alignment horizontal="center" vertical="top" wrapText="1"/>
    </xf>
    <xf numFmtId="1" fontId="35" fillId="0" borderId="87" xfId="0" applyNumberFormat="1" applyFont="1" applyFill="1" applyBorder="1" applyAlignment="1">
      <alignment horizontal="left" vertical="top" wrapText="1"/>
    </xf>
    <xf numFmtId="1" fontId="35" fillId="0" borderId="86" xfId="0" applyNumberFormat="1" applyFont="1" applyFill="1" applyBorder="1" applyAlignment="1">
      <alignment horizontal="left" vertical="top" wrapText="1"/>
    </xf>
    <xf numFmtId="1" fontId="35" fillId="0" borderId="89" xfId="0" applyNumberFormat="1" applyFont="1" applyFill="1" applyBorder="1" applyAlignment="1">
      <alignment horizontal="left" vertical="top" wrapText="1"/>
    </xf>
    <xf numFmtId="167" fontId="35" fillId="0" borderId="89" xfId="0" applyNumberFormat="1" applyFont="1" applyFill="1" applyBorder="1" applyAlignment="1">
      <alignment horizontal="left" vertical="top" wrapText="1"/>
    </xf>
    <xf numFmtId="167" fontId="35" fillId="0" borderId="89" xfId="0" applyNumberFormat="1" applyFont="1" applyFill="1" applyBorder="1" applyAlignment="1">
      <alignment horizontal="center" vertical="top" wrapText="1"/>
    </xf>
    <xf numFmtId="3" fontId="35" fillId="0" borderId="89" xfId="0" applyNumberFormat="1" applyFont="1" applyFill="1" applyBorder="1" applyAlignment="1">
      <alignment horizontal="left" vertical="top" wrapText="1"/>
    </xf>
    <xf numFmtId="1" fontId="35" fillId="0" borderId="89" xfId="0" applyNumberFormat="1" applyFont="1" applyFill="1" applyBorder="1" applyAlignment="1">
      <alignment horizontal="center" vertical="top" wrapText="1"/>
    </xf>
    <xf numFmtId="4" fontId="35" fillId="0" borderId="89" xfId="0" applyNumberFormat="1" applyFont="1" applyFill="1" applyBorder="1" applyAlignment="1">
      <alignment horizontal="right" vertical="top" wrapText="1"/>
    </xf>
    <xf numFmtId="3" fontId="35" fillId="0" borderId="89" xfId="0" applyNumberFormat="1" applyFont="1" applyFill="1" applyBorder="1" applyAlignment="1">
      <alignment horizontal="right" vertical="top" wrapText="1"/>
    </xf>
    <xf numFmtId="4" fontId="75" fillId="0" borderId="48" xfId="0" applyNumberFormat="1" applyFont="1" applyFill="1" applyBorder="1" applyAlignment="1">
      <alignment vertical="top" wrapText="1"/>
    </xf>
    <xf numFmtId="4" fontId="75" fillId="0" borderId="0" xfId="0" applyNumberFormat="1" applyFont="1" applyFill="1" applyAlignment="1">
      <alignment vertical="top" wrapText="1"/>
    </xf>
    <xf numFmtId="4" fontId="75" fillId="0" borderId="0" xfId="19565" applyNumberFormat="1" applyFont="1" applyFill="1" applyAlignment="1">
      <alignment horizontal="center" vertical="center" wrapText="1"/>
    </xf>
    <xf numFmtId="1" fontId="91" fillId="0" borderId="54" xfId="1537" applyNumberFormat="1" applyFont="1" applyFill="1" applyBorder="1" applyAlignment="1">
      <alignment horizontal="center" vertical="top" wrapText="1"/>
    </xf>
    <xf numFmtId="1" fontId="91" fillId="0" borderId="52" xfId="1537" applyNumberFormat="1" applyFont="1" applyFill="1" applyBorder="1" applyAlignment="1">
      <alignment horizontal="center" vertical="top" wrapText="1"/>
    </xf>
    <xf numFmtId="1" fontId="91" fillId="0" borderId="53" xfId="1537" applyNumberFormat="1" applyFont="1" applyFill="1" applyBorder="1" applyAlignment="1">
      <alignment horizontal="center" vertical="top" wrapText="1"/>
    </xf>
    <xf numFmtId="0" fontId="35" fillId="0" borderId="0" xfId="0" applyFont="1" applyFill="1" applyBorder="1" applyAlignment="1">
      <alignment horizontal="center" vertical="top" wrapText="1"/>
    </xf>
    <xf numFmtId="167" fontId="78" fillId="0" borderId="0" xfId="0" applyNumberFormat="1" applyFont="1" applyFill="1" applyBorder="1" applyAlignment="1">
      <alignment horizontal="center" vertical="top"/>
    </xf>
    <xf numFmtId="0" fontId="79" fillId="0" borderId="0" xfId="0" applyFont="1" applyFill="1" applyBorder="1" applyAlignment="1">
      <alignment horizontal="center" vertical="top" wrapText="1"/>
    </xf>
    <xf numFmtId="4" fontId="78" fillId="0" borderId="0" xfId="0" applyNumberFormat="1" applyFont="1" applyFill="1" applyBorder="1" applyAlignment="1">
      <alignment horizontal="center" vertical="top"/>
    </xf>
    <xf numFmtId="4" fontId="78" fillId="0" borderId="0" xfId="19591" applyNumberFormat="1" applyFont="1" applyFill="1" applyBorder="1" applyAlignment="1">
      <alignment horizontal="center" vertical="top"/>
    </xf>
    <xf numFmtId="3" fontId="78" fillId="0" borderId="0" xfId="0" applyNumberFormat="1" applyFont="1" applyFill="1" applyBorder="1" applyAlignment="1">
      <alignment horizontal="center" vertical="top"/>
    </xf>
    <xf numFmtId="0" fontId="35" fillId="0" borderId="0" xfId="0" applyFont="1" applyFill="1" applyBorder="1" applyAlignment="1">
      <alignment horizontal="center" vertical="top"/>
    </xf>
    <xf numFmtId="0" fontId="78" fillId="0" borderId="0" xfId="0" applyFont="1" applyFill="1" applyBorder="1" applyAlignment="1">
      <alignment horizontal="center" vertical="top" wrapText="1"/>
    </xf>
    <xf numFmtId="0" fontId="37" fillId="0" borderId="0" xfId="0" applyFont="1" applyFill="1" applyBorder="1" applyAlignment="1">
      <alignment vertical="top"/>
    </xf>
    <xf numFmtId="0" fontId="35" fillId="0" borderId="59" xfId="0" applyFont="1" applyFill="1" applyBorder="1" applyAlignment="1">
      <alignment horizontal="center" vertical="top" wrapText="1"/>
    </xf>
    <xf numFmtId="0" fontId="35" fillId="0" borderId="61" xfId="0" applyFont="1" applyFill="1" applyBorder="1" applyAlignment="1">
      <alignment horizontal="center" vertical="top" wrapText="1"/>
    </xf>
    <xf numFmtId="0" fontId="35" fillId="0" borderId="60" xfId="0" applyFont="1" applyFill="1" applyBorder="1" applyAlignment="1">
      <alignment horizontal="center" vertical="top" wrapText="1"/>
    </xf>
    <xf numFmtId="1" fontId="35" fillId="0" borderId="58" xfId="0" applyNumberFormat="1" applyFont="1" applyFill="1" applyBorder="1" applyAlignment="1">
      <alignment horizontal="center" vertical="center" wrapText="1"/>
    </xf>
    <xf numFmtId="0" fontId="35" fillId="0" borderId="58" xfId="0" applyFont="1" applyFill="1" applyBorder="1" applyAlignment="1">
      <alignment horizontal="left" vertical="top" wrapText="1"/>
    </xf>
    <xf numFmtId="167" fontId="35" fillId="0" borderId="58" xfId="1538" applyNumberFormat="1" applyFont="1" applyFill="1" applyBorder="1" applyAlignment="1">
      <alignment horizontal="left" vertical="top" wrapText="1"/>
    </xf>
    <xf numFmtId="3" fontId="35" fillId="0" borderId="58" xfId="0" applyNumberFormat="1" applyFont="1" applyFill="1" applyBorder="1" applyAlignment="1">
      <alignment horizontal="left" vertical="top" wrapText="1"/>
    </xf>
    <xf numFmtId="3" fontId="35" fillId="0" borderId="58" xfId="1538" applyNumberFormat="1" applyFont="1" applyFill="1" applyBorder="1" applyAlignment="1">
      <alignment horizontal="left" vertical="top" wrapText="1"/>
    </xf>
    <xf numFmtId="0" fontId="35" fillId="0" borderId="58" xfId="0" applyFont="1" applyFill="1" applyBorder="1" applyAlignment="1">
      <alignment horizontal="center" vertical="top" wrapText="1"/>
    </xf>
    <xf numFmtId="4" fontId="35" fillId="0" borderId="58" xfId="0" applyNumberFormat="1" applyFont="1" applyFill="1" applyBorder="1" applyAlignment="1">
      <alignment horizontal="right" vertical="top" wrapText="1"/>
    </xf>
    <xf numFmtId="4" fontId="35" fillId="0" borderId="58" xfId="0" applyNumberFormat="1" applyFont="1" applyFill="1" applyBorder="1" applyAlignment="1">
      <alignment vertical="top" wrapText="1"/>
    </xf>
    <xf numFmtId="4" fontId="81" fillId="0" borderId="49" xfId="0" applyNumberFormat="1" applyFont="1" applyFill="1" applyBorder="1" applyAlignment="1">
      <alignment horizontal="right" vertical="top" wrapText="1"/>
    </xf>
    <xf numFmtId="3" fontId="35" fillId="0" borderId="58" xfId="0" applyNumberFormat="1" applyFont="1" applyFill="1" applyBorder="1" applyAlignment="1">
      <alignment horizontal="right" vertical="top" wrapText="1"/>
    </xf>
    <xf numFmtId="1" fontId="35" fillId="0" borderId="58" xfId="17890" applyNumberFormat="1" applyFont="1" applyFill="1" applyBorder="1" applyAlignment="1">
      <alignment horizontal="center" vertical="top" wrapText="1"/>
    </xf>
    <xf numFmtId="1" fontId="35" fillId="0" borderId="58" xfId="0" applyNumberFormat="1" applyFont="1" applyFill="1" applyBorder="1" applyAlignment="1">
      <alignment horizontal="left" vertical="top" wrapText="1"/>
    </xf>
    <xf numFmtId="1" fontId="35" fillId="0" borderId="58" xfId="17890" applyNumberFormat="1" applyFont="1" applyFill="1" applyBorder="1" applyAlignment="1">
      <alignment horizontal="left" vertical="top" wrapText="1"/>
    </xf>
    <xf numFmtId="167" fontId="35" fillId="0" borderId="58" xfId="0" applyNumberFormat="1" applyFont="1" applyFill="1" applyBorder="1" applyAlignment="1">
      <alignment horizontal="left" vertical="top" wrapText="1"/>
    </xf>
    <xf numFmtId="0" fontId="35" fillId="0" borderId="58" xfId="1538" applyFont="1" applyFill="1" applyBorder="1" applyAlignment="1">
      <alignment horizontal="center" vertical="top" wrapText="1"/>
    </xf>
    <xf numFmtId="0" fontId="35" fillId="0" borderId="0" xfId="0" applyFont="1" applyFill="1" applyAlignment="1">
      <alignment wrapText="1"/>
    </xf>
    <xf numFmtId="0" fontId="35" fillId="0" borderId="0" xfId="0" applyFont="1" applyFill="1" applyBorder="1" applyAlignment="1">
      <alignment vertical="top" wrapText="1"/>
    </xf>
    <xf numFmtId="4" fontId="86" fillId="0" borderId="0" xfId="1537" applyNumberFormat="1" applyFont="1" applyFill="1" applyAlignment="1">
      <alignment horizontal="center" vertical="top" wrapText="1"/>
    </xf>
    <xf numFmtId="3" fontId="35" fillId="0" borderId="0" xfId="0" applyNumberFormat="1" applyFont="1" applyFill="1" applyBorder="1" applyAlignment="1">
      <alignment horizontal="right" vertical="top" wrapText="1"/>
    </xf>
    <xf numFmtId="174" fontId="35" fillId="0" borderId="0" xfId="1537" applyNumberFormat="1" applyFont="1" applyFill="1" applyAlignment="1">
      <alignment horizontal="center" vertical="top" wrapText="1"/>
    </xf>
    <xf numFmtId="0" fontId="75" fillId="0" borderId="58" xfId="0" applyFont="1" applyFill="1" applyBorder="1" applyAlignment="1">
      <alignment horizontal="center" vertical="top" wrapText="1"/>
    </xf>
    <xf numFmtId="4" fontId="76" fillId="0" borderId="0" xfId="1537" applyNumberFormat="1" applyFont="1" applyFill="1" applyAlignment="1">
      <alignment horizontal="center" vertical="top" wrapText="1"/>
    </xf>
    <xf numFmtId="167" fontId="35" fillId="0" borderId="58" xfId="17890" applyNumberFormat="1" applyFont="1" applyFill="1" applyBorder="1" applyAlignment="1">
      <alignment horizontal="left" vertical="top" wrapText="1"/>
    </xf>
    <xf numFmtId="1" fontId="75" fillId="0" borderId="58" xfId="0" applyNumberFormat="1" applyFont="1" applyFill="1" applyBorder="1" applyAlignment="1">
      <alignment horizontal="center" vertical="center" wrapText="1"/>
    </xf>
    <xf numFmtId="1" fontId="76" fillId="0" borderId="58" xfId="0" applyNumberFormat="1" applyFont="1" applyFill="1" applyBorder="1" applyAlignment="1">
      <alignment horizontal="center" vertical="center" wrapText="1"/>
    </xf>
    <xf numFmtId="0" fontId="76" fillId="0" borderId="58" xfId="1538" applyFont="1" applyFill="1" applyBorder="1" applyAlignment="1">
      <alignment horizontal="left" vertical="top" wrapText="1"/>
    </xf>
    <xf numFmtId="0" fontId="76" fillId="0" borderId="58" xfId="0" applyFont="1" applyFill="1" applyBorder="1" applyAlignment="1">
      <alignment horizontal="left" vertical="top" wrapText="1"/>
    </xf>
    <xf numFmtId="167" fontId="76" fillId="0" borderId="58" xfId="1538" applyNumberFormat="1" applyFont="1" applyFill="1" applyBorder="1" applyAlignment="1">
      <alignment horizontal="left" vertical="top" wrapText="1"/>
    </xf>
    <xf numFmtId="3" fontId="76" fillId="0" borderId="58" xfId="1538" applyNumberFormat="1" applyFont="1" applyFill="1" applyBorder="1" applyAlignment="1">
      <alignment horizontal="left" vertical="top" wrapText="1"/>
    </xf>
    <xf numFmtId="0" fontId="76" fillId="0" borderId="58" xfId="0" applyFont="1" applyFill="1" applyBorder="1" applyAlignment="1">
      <alignment horizontal="center" vertical="center" wrapText="1"/>
    </xf>
    <xf numFmtId="4" fontId="76" fillId="0" borderId="58" xfId="0" applyNumberFormat="1" applyFont="1" applyFill="1" applyBorder="1" applyAlignment="1">
      <alignment vertical="top" wrapText="1"/>
    </xf>
    <xf numFmtId="0" fontId="75" fillId="0" borderId="58" xfId="1538" applyFont="1" applyFill="1" applyBorder="1" applyAlignment="1">
      <alignment horizontal="left" vertical="top" wrapText="1"/>
    </xf>
    <xf numFmtId="0" fontId="75" fillId="0" borderId="58" xfId="0" applyFont="1" applyFill="1" applyBorder="1" applyAlignment="1">
      <alignment horizontal="left" vertical="top" wrapText="1"/>
    </xf>
    <xf numFmtId="167" fontId="75" fillId="0" borderId="58" xfId="1538" applyNumberFormat="1" applyFont="1" applyFill="1" applyBorder="1" applyAlignment="1">
      <alignment horizontal="left" vertical="top" wrapText="1"/>
    </xf>
    <xf numFmtId="3" fontId="75" fillId="0" borderId="58" xfId="1538" applyNumberFormat="1" applyFont="1" applyFill="1" applyBorder="1" applyAlignment="1">
      <alignment horizontal="left" vertical="top" wrapText="1"/>
    </xf>
    <xf numFmtId="1" fontId="75" fillId="0" borderId="58" xfId="17890" applyNumberFormat="1" applyFont="1" applyFill="1" applyBorder="1" applyAlignment="1">
      <alignment horizontal="center" vertical="top" wrapText="1"/>
    </xf>
    <xf numFmtId="4" fontId="75" fillId="0" borderId="58" xfId="0" applyNumberFormat="1" applyFont="1" applyFill="1" applyBorder="1" applyAlignment="1">
      <alignment vertical="top" wrapText="1"/>
    </xf>
    <xf numFmtId="0" fontId="75" fillId="0" borderId="58" xfId="0" applyFont="1" applyFill="1" applyBorder="1" applyAlignment="1">
      <alignment horizontal="left" vertical="center" wrapText="1"/>
    </xf>
    <xf numFmtId="4" fontId="75" fillId="0" borderId="58" xfId="1538" applyNumberFormat="1" applyFont="1" applyFill="1" applyBorder="1" applyAlignment="1">
      <alignment horizontal="left" vertical="top" wrapText="1"/>
    </xf>
    <xf numFmtId="3" fontId="75" fillId="0" borderId="58" xfId="0" applyNumberFormat="1" applyFont="1" applyFill="1" applyBorder="1" applyAlignment="1">
      <alignment horizontal="right" vertical="top" wrapText="1"/>
    </xf>
    <xf numFmtId="4" fontId="75" fillId="0" borderId="58" xfId="1538" applyNumberFormat="1" applyFont="1" applyFill="1" applyBorder="1" applyAlignment="1">
      <alignment horizontal="right" vertical="top" wrapText="1"/>
    </xf>
    <xf numFmtId="167" fontId="75" fillId="0" borderId="58" xfId="0" applyNumberFormat="1" applyFont="1" applyFill="1" applyBorder="1" applyAlignment="1">
      <alignment horizontal="left" vertical="top" wrapText="1"/>
    </xf>
    <xf numFmtId="3" fontId="75" fillId="0" borderId="58" xfId="0" applyNumberFormat="1" applyFont="1" applyFill="1" applyBorder="1" applyAlignment="1">
      <alignment horizontal="left" vertical="top" wrapText="1"/>
    </xf>
    <xf numFmtId="0" fontId="75" fillId="0" borderId="58" xfId="1538" applyFont="1" applyFill="1" applyBorder="1" applyAlignment="1">
      <alignment horizontal="center" vertical="top" wrapText="1"/>
    </xf>
    <xf numFmtId="1" fontId="35" fillId="0" borderId="59" xfId="0" applyNumberFormat="1" applyFont="1" applyFill="1" applyBorder="1" applyAlignment="1">
      <alignment horizontal="left" vertical="top" wrapText="1"/>
    </xf>
    <xf numFmtId="1" fontId="35" fillId="0" borderId="60" xfId="0" applyNumberFormat="1" applyFont="1" applyFill="1" applyBorder="1" applyAlignment="1">
      <alignment horizontal="left" vertical="top" wrapText="1"/>
    </xf>
    <xf numFmtId="1" fontId="35" fillId="0" borderId="58" xfId="0" applyNumberFormat="1" applyFont="1" applyFill="1" applyBorder="1" applyAlignment="1">
      <alignment horizontal="center" vertical="top" wrapText="1"/>
    </xf>
    <xf numFmtId="4" fontId="90" fillId="0" borderId="0" xfId="0" applyNumberFormat="1" applyFont="1" applyFill="1" applyAlignment="1">
      <alignment vertical="top" wrapText="1"/>
    </xf>
    <xf numFmtId="4" fontId="75" fillId="0" borderId="0" xfId="0" applyNumberFormat="1" applyFont="1" applyFill="1" applyAlignment="1">
      <alignment horizontal="left" vertical="center" wrapText="1"/>
    </xf>
    <xf numFmtId="1" fontId="91" fillId="0" borderId="50" xfId="1537" applyNumberFormat="1" applyFont="1" applyFill="1" applyBorder="1" applyAlignment="1">
      <alignment horizontal="center" vertical="top" wrapText="1"/>
    </xf>
    <xf numFmtId="1" fontId="91" fillId="0" borderId="51" xfId="1537" applyNumberFormat="1" applyFont="1" applyFill="1" applyBorder="1" applyAlignment="1">
      <alignment horizontal="center" vertical="top" wrapText="1"/>
    </xf>
    <xf numFmtId="0" fontId="75" fillId="0" borderId="75" xfId="0" applyFont="1" applyFill="1" applyBorder="1" applyAlignment="1">
      <alignment horizontal="center" vertical="top" wrapText="1"/>
    </xf>
    <xf numFmtId="0" fontId="75" fillId="0" borderId="74" xfId="0" applyFont="1" applyFill="1" applyBorder="1" applyAlignment="1">
      <alignment horizontal="center" vertical="top" wrapText="1"/>
    </xf>
    <xf numFmtId="0" fontId="75" fillId="0" borderId="76" xfId="0" applyFont="1" applyFill="1" applyBorder="1" applyAlignment="1">
      <alignment horizontal="center" vertical="top" wrapText="1"/>
    </xf>
    <xf numFmtId="4" fontId="85" fillId="0" borderId="0" xfId="0" applyNumberFormat="1" applyFont="1" applyFill="1" applyAlignment="1">
      <alignment horizontal="left" vertical="top" wrapText="1"/>
    </xf>
    <xf numFmtId="1" fontId="35" fillId="0" borderId="29" xfId="0" applyNumberFormat="1" applyFont="1" applyFill="1" applyBorder="1" applyAlignment="1">
      <alignment horizontal="center" vertical="center" wrapText="1"/>
    </xf>
    <xf numFmtId="0" fontId="35" fillId="0" borderId="29" xfId="0" applyFont="1" applyFill="1" applyBorder="1" applyAlignment="1">
      <alignment horizontal="left" vertical="top" wrapText="1"/>
    </xf>
    <xf numFmtId="167" fontId="35" fillId="0" borderId="29" xfId="0" applyNumberFormat="1" applyFont="1" applyFill="1" applyBorder="1" applyAlignment="1">
      <alignment horizontal="left" vertical="top" wrapText="1"/>
    </xf>
    <xf numFmtId="3" fontId="35" fillId="0" borderId="29" xfId="0" applyNumberFormat="1" applyFont="1" applyFill="1" applyBorder="1" applyAlignment="1">
      <alignment horizontal="left" vertical="top" wrapText="1"/>
    </xf>
    <xf numFmtId="0" fontId="35" fillId="0" borderId="29" xfId="0" applyFont="1" applyFill="1" applyBorder="1" applyAlignment="1">
      <alignment horizontal="center" vertical="top" wrapText="1"/>
    </xf>
    <xf numFmtId="4" fontId="35" fillId="0" borderId="29" xfId="0" applyNumberFormat="1" applyFont="1" applyFill="1" applyBorder="1" applyAlignment="1">
      <alignment horizontal="right" vertical="top" wrapText="1"/>
    </xf>
    <xf numFmtId="4" fontId="35" fillId="0" borderId="29" xfId="0" applyNumberFormat="1" applyFont="1" applyFill="1" applyBorder="1" applyAlignment="1">
      <alignment vertical="top" wrapText="1"/>
    </xf>
    <xf numFmtId="4" fontId="81" fillId="0" borderId="42" xfId="0" applyNumberFormat="1" applyFont="1" applyFill="1" applyBorder="1" applyAlignment="1">
      <alignment horizontal="right" vertical="top" wrapText="1"/>
    </xf>
    <xf numFmtId="3" fontId="35" fillId="0" borderId="29" xfId="0" applyNumberFormat="1" applyFont="1" applyFill="1" applyBorder="1" applyAlignment="1">
      <alignment horizontal="right" vertical="top" wrapText="1"/>
    </xf>
    <xf numFmtId="3" fontId="36" fillId="0" borderId="0" xfId="0" applyNumberFormat="1" applyFont="1" applyFill="1" applyBorder="1" applyAlignment="1">
      <alignment vertical="top" wrapText="1"/>
    </xf>
    <xf numFmtId="0" fontId="35" fillId="0" borderId="29" xfId="0" applyFont="1" applyFill="1" applyBorder="1" applyAlignment="1">
      <alignment horizontal="center" vertical="center" wrapText="1"/>
    </xf>
    <xf numFmtId="1" fontId="35" fillId="0" borderId="29" xfId="17890" applyNumberFormat="1" applyFont="1" applyFill="1" applyBorder="1" applyAlignment="1">
      <alignment horizontal="left" vertical="top" wrapText="1"/>
    </xf>
    <xf numFmtId="167" fontId="35" fillId="0" borderId="29" xfId="1538" applyNumberFormat="1" applyFont="1" applyFill="1" applyBorder="1" applyAlignment="1">
      <alignment horizontal="left" vertical="top" wrapText="1"/>
    </xf>
    <xf numFmtId="3" fontId="35" fillId="0" borderId="29" xfId="1538" applyNumberFormat="1" applyFont="1" applyFill="1" applyBorder="1" applyAlignment="1">
      <alignment horizontal="left" vertical="top" wrapText="1"/>
    </xf>
    <xf numFmtId="1" fontId="35" fillId="0" borderId="29" xfId="0" applyNumberFormat="1" applyFont="1" applyFill="1" applyBorder="1" applyAlignment="1">
      <alignment horizontal="left" vertical="top" wrapText="1"/>
    </xf>
    <xf numFmtId="1" fontId="35" fillId="0" borderId="29" xfId="17890" applyNumberFormat="1" applyFont="1" applyFill="1" applyBorder="1" applyAlignment="1">
      <alignment horizontal="center" vertical="top" wrapText="1"/>
    </xf>
    <xf numFmtId="4" fontId="81" fillId="0" borderId="42" xfId="19597" applyNumberFormat="1" applyFont="1" applyFill="1" applyBorder="1" applyAlignment="1">
      <alignment horizontal="right" vertical="top" wrapText="1"/>
    </xf>
    <xf numFmtId="0" fontId="35" fillId="0" borderId="29" xfId="1538" applyFont="1" applyFill="1" applyBorder="1" applyAlignment="1">
      <alignment horizontal="center" vertical="top" wrapText="1"/>
    </xf>
    <xf numFmtId="3" fontId="35" fillId="0" borderId="29" xfId="0" applyNumberFormat="1" applyFont="1" applyFill="1" applyBorder="1" applyAlignment="1">
      <alignment vertical="top" wrapText="1"/>
    </xf>
    <xf numFmtId="0" fontId="36" fillId="0" borderId="0" xfId="0" applyFont="1" applyFill="1" applyBorder="1" applyAlignment="1">
      <alignment vertical="top" wrapText="1"/>
    </xf>
    <xf numFmtId="0" fontId="76" fillId="0" borderId="29" xfId="0" applyFont="1" applyFill="1" applyBorder="1" applyAlignment="1">
      <alignment horizontal="center" vertical="center" wrapText="1"/>
    </xf>
    <xf numFmtId="0" fontId="35" fillId="0" borderId="29" xfId="1538" applyFont="1" applyFill="1" applyBorder="1" applyAlignment="1">
      <alignment horizontal="left" vertical="top" wrapText="1"/>
    </xf>
    <xf numFmtId="167" fontId="35" fillId="0" borderId="29" xfId="0" applyNumberFormat="1" applyFont="1" applyFill="1" applyBorder="1" applyAlignment="1">
      <alignment horizontal="left" vertical="top"/>
    </xf>
    <xf numFmtId="3" fontId="35" fillId="0" borderId="29" xfId="0" applyNumberFormat="1" applyFont="1" applyFill="1" applyBorder="1" applyAlignment="1">
      <alignment horizontal="left" vertical="top"/>
    </xf>
    <xf numFmtId="0" fontId="36" fillId="0" borderId="0" xfId="0" applyFont="1" applyFill="1" applyAlignment="1">
      <alignment vertical="top"/>
    </xf>
    <xf numFmtId="4" fontId="35" fillId="0" borderId="29" xfId="1538" applyNumberFormat="1" applyFont="1" applyFill="1" applyBorder="1" applyAlignment="1">
      <alignment horizontal="right" vertical="top" wrapText="1"/>
    </xf>
    <xf numFmtId="4" fontId="35" fillId="0" borderId="29" xfId="1538" applyNumberFormat="1" applyFont="1" applyFill="1" applyBorder="1" applyAlignment="1">
      <alignment horizontal="left" vertical="top" wrapText="1"/>
    </xf>
    <xf numFmtId="0" fontId="35" fillId="0" borderId="29" xfId="0" applyFont="1" applyFill="1" applyBorder="1" applyAlignment="1">
      <alignment vertical="top" wrapText="1"/>
    </xf>
    <xf numFmtId="4" fontId="35" fillId="0" borderId="29" xfId="0" applyNumberFormat="1" applyFont="1" applyFill="1" applyBorder="1" applyAlignment="1">
      <alignment vertical="top"/>
    </xf>
    <xf numFmtId="4" fontId="35" fillId="0" borderId="29" xfId="0" applyNumberFormat="1" applyFont="1" applyFill="1" applyBorder="1"/>
    <xf numFmtId="3" fontId="35" fillId="0" borderId="29" xfId="0" applyNumberFormat="1" applyFont="1" applyFill="1" applyBorder="1" applyAlignment="1">
      <alignment vertical="top"/>
    </xf>
    <xf numFmtId="2" fontId="35" fillId="0" borderId="29" xfId="0" applyNumberFormat="1" applyFont="1" applyFill="1" applyBorder="1" applyAlignment="1">
      <alignment horizontal="left" vertical="top"/>
    </xf>
    <xf numFmtId="4" fontId="80" fillId="0" borderId="48" xfId="0" applyNumberFormat="1" applyFont="1" applyFill="1" applyBorder="1" applyAlignment="1">
      <alignment vertical="top" wrapText="1"/>
    </xf>
    <xf numFmtId="4" fontId="80" fillId="0" borderId="0" xfId="0" applyNumberFormat="1" applyFont="1" applyFill="1" applyAlignment="1">
      <alignment horizontal="left" vertical="top" wrapText="1"/>
    </xf>
    <xf numFmtId="4" fontId="82" fillId="0" borderId="0" xfId="0" applyNumberFormat="1" applyFont="1" applyFill="1" applyAlignment="1">
      <alignment horizontal="left" vertical="top"/>
    </xf>
    <xf numFmtId="1" fontId="35" fillId="0" borderId="105" xfId="0" applyNumberFormat="1" applyFont="1" applyFill="1" applyBorder="1" applyAlignment="1">
      <alignment horizontal="center" vertical="center" wrapText="1"/>
    </xf>
    <xf numFmtId="0" fontId="35" fillId="0" borderId="105" xfId="0" applyFont="1" applyFill="1" applyBorder="1" applyAlignment="1">
      <alignment horizontal="left" vertical="top" wrapText="1"/>
    </xf>
    <xf numFmtId="167" fontId="35" fillId="0" borderId="105" xfId="1538" applyNumberFormat="1" applyFont="1" applyFill="1" applyBorder="1" applyAlignment="1">
      <alignment horizontal="left" vertical="top" wrapText="1"/>
    </xf>
    <xf numFmtId="0" fontId="35" fillId="0" borderId="105" xfId="0" applyFont="1" applyFill="1" applyBorder="1" applyAlignment="1">
      <alignment horizontal="center" vertical="top" wrapText="1"/>
    </xf>
    <xf numFmtId="3" fontId="35" fillId="0" borderId="105" xfId="0" applyNumberFormat="1" applyFont="1" applyFill="1" applyBorder="1" applyAlignment="1">
      <alignment horizontal="left" vertical="top" wrapText="1"/>
    </xf>
    <xf numFmtId="3" fontId="35" fillId="0" borderId="105" xfId="1538" applyNumberFormat="1" applyFont="1" applyFill="1" applyBorder="1" applyAlignment="1">
      <alignment horizontal="left" vertical="top" wrapText="1"/>
    </xf>
    <xf numFmtId="4" fontId="35" fillId="0" borderId="105" xfId="0" applyNumberFormat="1" applyFont="1" applyFill="1" applyBorder="1" applyAlignment="1">
      <alignment vertical="top" wrapText="1"/>
    </xf>
    <xf numFmtId="4" fontId="81" fillId="0" borderId="105" xfId="0" applyNumberFormat="1" applyFont="1" applyFill="1" applyBorder="1" applyAlignment="1">
      <alignment horizontal="right" vertical="top" wrapText="1"/>
    </xf>
    <xf numFmtId="3" fontId="35" fillId="0" borderId="105" xfId="0" applyNumberFormat="1" applyFont="1" applyFill="1" applyBorder="1" applyAlignment="1">
      <alignment horizontal="right" vertical="top" wrapText="1"/>
    </xf>
    <xf numFmtId="0" fontId="75" fillId="0" borderId="105" xfId="0" applyFont="1" applyFill="1" applyBorder="1" applyAlignment="1">
      <alignment horizontal="center" vertical="top" wrapText="1"/>
    </xf>
    <xf numFmtId="4" fontId="81" fillId="0" borderId="105" xfId="19597" applyNumberFormat="1" applyFont="1" applyFill="1" applyBorder="1" applyAlignment="1">
      <alignment horizontal="right" vertical="top" wrapText="1"/>
    </xf>
    <xf numFmtId="4" fontId="35" fillId="0" borderId="105" xfId="1538" applyNumberFormat="1" applyFont="1" applyFill="1" applyBorder="1" applyAlignment="1">
      <alignment horizontal="right" vertical="top" wrapText="1"/>
    </xf>
    <xf numFmtId="1" fontId="35" fillId="0" borderId="105" xfId="17890" applyNumberFormat="1" applyFont="1" applyFill="1" applyBorder="1" applyAlignment="1">
      <alignment horizontal="center" vertical="top" wrapText="1"/>
    </xf>
    <xf numFmtId="4" fontId="35" fillId="0" borderId="105" xfId="0" applyNumberFormat="1" applyFont="1" applyFill="1" applyBorder="1" applyAlignment="1">
      <alignment horizontal="right" vertical="top" wrapText="1"/>
    </xf>
    <xf numFmtId="1" fontId="76" fillId="0" borderId="105" xfId="0" applyNumberFormat="1" applyFont="1" applyFill="1" applyBorder="1" applyAlignment="1">
      <alignment horizontal="center" vertical="center" wrapText="1"/>
    </xf>
    <xf numFmtId="0" fontId="76" fillId="0" borderId="105" xfId="0" applyFont="1" applyFill="1" applyBorder="1" applyAlignment="1">
      <alignment horizontal="left" vertical="top" wrapText="1"/>
    </xf>
    <xf numFmtId="167" fontId="76" fillId="0" borderId="105" xfId="0" applyNumberFormat="1" applyFont="1" applyFill="1" applyBorder="1" applyAlignment="1">
      <alignment horizontal="left" vertical="top" wrapText="1"/>
    </xf>
    <xf numFmtId="3" fontId="76" fillId="0" borderId="105" xfId="0" applyNumberFormat="1" applyFont="1" applyFill="1" applyBorder="1" applyAlignment="1">
      <alignment horizontal="left" vertical="top" wrapText="1"/>
    </xf>
    <xf numFmtId="0" fontId="76" fillId="0" borderId="105" xfId="0" applyFont="1" applyFill="1" applyBorder="1" applyAlignment="1">
      <alignment horizontal="center" vertical="top" wrapText="1"/>
    </xf>
    <xf numFmtId="4" fontId="76" fillId="0" borderId="105" xfId="0" applyNumberFormat="1" applyFont="1" applyFill="1" applyBorder="1" applyAlignment="1">
      <alignment vertical="top" wrapText="1"/>
    </xf>
    <xf numFmtId="4" fontId="76" fillId="0" borderId="105" xfId="0" applyNumberFormat="1" applyFont="1" applyFill="1" applyBorder="1" applyAlignment="1">
      <alignment horizontal="right" vertical="top" wrapText="1"/>
    </xf>
    <xf numFmtId="4" fontId="76" fillId="0" borderId="105" xfId="19597" applyNumberFormat="1" applyFont="1" applyFill="1" applyBorder="1" applyAlignment="1">
      <alignment horizontal="right" vertical="top" wrapText="1"/>
    </xf>
    <xf numFmtId="3" fontId="76" fillId="0" borderId="105" xfId="0" applyNumberFormat="1" applyFont="1" applyFill="1" applyBorder="1" applyAlignment="1">
      <alignment horizontal="right" vertical="top" wrapText="1"/>
    </xf>
    <xf numFmtId="0" fontId="35" fillId="0" borderId="105" xfId="1538" applyFont="1" applyFill="1" applyBorder="1" applyAlignment="1">
      <alignment horizontal="left" vertical="top" wrapText="1"/>
    </xf>
    <xf numFmtId="167" fontId="35" fillId="0" borderId="105" xfId="0" applyNumberFormat="1" applyFont="1" applyFill="1" applyBorder="1" applyAlignment="1">
      <alignment horizontal="left" vertical="top" wrapText="1"/>
    </xf>
    <xf numFmtId="0" fontId="35" fillId="0" borderId="105" xfId="0" applyFont="1" applyFill="1" applyBorder="1" applyAlignment="1">
      <alignment horizontal="center" vertical="center" wrapText="1"/>
    </xf>
    <xf numFmtId="0" fontId="75" fillId="0" borderId="105" xfId="0" applyFont="1" applyFill="1" applyBorder="1" applyAlignment="1">
      <alignment horizontal="left" vertical="top" wrapText="1"/>
    </xf>
    <xf numFmtId="167" fontId="75" fillId="0" borderId="105" xfId="0" applyNumberFormat="1" applyFont="1" applyFill="1" applyBorder="1" applyAlignment="1">
      <alignment horizontal="left" vertical="top" wrapText="1"/>
    </xf>
    <xf numFmtId="4" fontId="75" fillId="0" borderId="105" xfId="0" applyNumberFormat="1" applyFont="1" applyFill="1" applyBorder="1" applyAlignment="1">
      <alignment horizontal="left" vertical="top" wrapText="1"/>
    </xf>
    <xf numFmtId="2" fontId="75" fillId="0" borderId="105" xfId="0" applyNumberFormat="1" applyFont="1" applyFill="1" applyBorder="1" applyAlignment="1">
      <alignment horizontal="left" vertical="top" wrapText="1"/>
    </xf>
    <xf numFmtId="1" fontId="75" fillId="0" borderId="105" xfId="17890" applyNumberFormat="1" applyFont="1" applyFill="1" applyBorder="1" applyAlignment="1">
      <alignment horizontal="center" vertical="top" wrapText="1"/>
    </xf>
    <xf numFmtId="4" fontId="75" fillId="0" borderId="105" xfId="0" applyNumberFormat="1" applyFont="1" applyFill="1" applyBorder="1" applyAlignment="1">
      <alignment vertical="top" wrapText="1"/>
    </xf>
    <xf numFmtId="176" fontId="75" fillId="0" borderId="105" xfId="0" applyNumberFormat="1" applyFont="1" applyFill="1" applyBorder="1" applyAlignment="1">
      <alignment vertical="top" wrapText="1"/>
    </xf>
    <xf numFmtId="1" fontId="35" fillId="0" borderId="106" xfId="0" applyNumberFormat="1" applyFont="1" applyFill="1" applyBorder="1" applyAlignment="1">
      <alignment horizontal="left" vertical="center" wrapText="1"/>
    </xf>
    <xf numFmtId="1" fontId="35" fillId="0" borderId="107" xfId="0" applyNumberFormat="1" applyFont="1" applyFill="1" applyBorder="1" applyAlignment="1">
      <alignment horizontal="left" vertical="center" wrapText="1"/>
    </xf>
    <xf numFmtId="1" fontId="35" fillId="0" borderId="105" xfId="0" applyNumberFormat="1" applyFont="1" applyFill="1" applyBorder="1" applyAlignment="1">
      <alignment horizontal="left" vertical="top" wrapText="1"/>
    </xf>
    <xf numFmtId="167" fontId="35" fillId="0" borderId="105" xfId="0" applyNumberFormat="1" applyFont="1" applyFill="1" applyBorder="1" applyAlignment="1">
      <alignment horizontal="center" vertical="top" wrapText="1"/>
    </xf>
    <xf numFmtId="0" fontId="87" fillId="0" borderId="0" xfId="0" applyFont="1" applyFill="1" applyAlignment="1">
      <alignment wrapText="1"/>
    </xf>
    <xf numFmtId="0" fontId="35" fillId="0" borderId="29" xfId="1537" applyFont="1" applyFill="1" applyBorder="1" applyAlignment="1">
      <alignment horizontal="center" vertical="center" textRotation="90" wrapText="1"/>
    </xf>
    <xf numFmtId="3" fontId="35" fillId="0" borderId="29" xfId="1537" applyNumberFormat="1" applyFont="1" applyFill="1" applyBorder="1" applyAlignment="1">
      <alignment horizontal="center" vertical="center" wrapText="1"/>
    </xf>
    <xf numFmtId="0" fontId="35" fillId="0" borderId="29" xfId="1537" applyFont="1" applyFill="1" applyBorder="1" applyAlignment="1">
      <alignment horizontal="center" vertical="center" wrapText="1"/>
    </xf>
    <xf numFmtId="3" fontId="35" fillId="0" borderId="29" xfId="1537" applyNumberFormat="1" applyFont="1" applyFill="1" applyBorder="1" applyAlignment="1">
      <alignment horizontal="center" vertical="center" textRotation="90" wrapText="1"/>
    </xf>
    <xf numFmtId="4" fontId="35" fillId="0" borderId="29" xfId="1537" applyNumberFormat="1" applyFont="1" applyFill="1" applyBorder="1" applyAlignment="1">
      <alignment horizontal="center" vertical="center" wrapText="1"/>
    </xf>
    <xf numFmtId="3" fontId="35" fillId="0" borderId="29" xfId="1537" applyNumberFormat="1" applyFont="1" applyFill="1" applyBorder="1" applyAlignment="1" applyProtection="1">
      <alignment horizontal="center" vertical="center" textRotation="90" wrapText="1"/>
    </xf>
    <xf numFmtId="4" fontId="35" fillId="0" borderId="29" xfId="1537" applyNumberFormat="1" applyFont="1" applyFill="1" applyBorder="1" applyAlignment="1">
      <alignment horizontal="center" vertical="center" textRotation="90" wrapText="1"/>
    </xf>
    <xf numFmtId="4" fontId="35" fillId="0" borderId="29" xfId="1537" applyNumberFormat="1" applyFont="1" applyFill="1" applyBorder="1" applyAlignment="1">
      <alignment horizontal="center" vertical="center" textRotation="90" wrapText="1"/>
    </xf>
    <xf numFmtId="4" fontId="35" fillId="0" borderId="29" xfId="1537" applyNumberFormat="1" applyFont="1" applyFill="1" applyBorder="1" applyAlignment="1">
      <alignment horizontal="center" vertical="center" wrapText="1"/>
    </xf>
    <xf numFmtId="3" fontId="35" fillId="0" borderId="29" xfId="1537" applyNumberFormat="1" applyFont="1" applyFill="1" applyBorder="1" applyAlignment="1">
      <alignment horizontal="center" vertical="center" wrapText="1"/>
    </xf>
    <xf numFmtId="1" fontId="35" fillId="0" borderId="56" xfId="0" applyNumberFormat="1" applyFont="1" applyFill="1" applyBorder="1" applyAlignment="1">
      <alignment horizontal="left" vertical="top" wrapText="1"/>
    </xf>
    <xf numFmtId="1" fontId="35" fillId="0" borderId="57" xfId="0" applyNumberFormat="1" applyFont="1" applyFill="1" applyBorder="1" applyAlignment="1">
      <alignment horizontal="left" vertical="top" wrapText="1"/>
    </xf>
    <xf numFmtId="1" fontId="35" fillId="0" borderId="109" xfId="0" applyNumberFormat="1" applyFont="1" applyFill="1" applyBorder="1" applyAlignment="1">
      <alignment horizontal="left" vertical="top" wrapText="1"/>
    </xf>
    <xf numFmtId="167" fontId="35" fillId="0" borderId="109" xfId="0" applyNumberFormat="1" applyFont="1" applyFill="1" applyBorder="1" applyAlignment="1">
      <alignment horizontal="left" vertical="top" wrapText="1"/>
    </xf>
    <xf numFmtId="3" fontId="75" fillId="0" borderId="109" xfId="0" applyNumberFormat="1" applyFont="1" applyFill="1" applyBorder="1" applyAlignment="1">
      <alignment horizontal="left" vertical="top" wrapText="1"/>
    </xf>
    <xf numFmtId="3" fontId="35" fillId="0" borderId="109" xfId="0" applyNumberFormat="1" applyFont="1" applyFill="1" applyBorder="1" applyAlignment="1">
      <alignment horizontal="left" vertical="top" wrapText="1"/>
    </xf>
    <xf numFmtId="1" fontId="35" fillId="0" borderId="109" xfId="0" applyNumberFormat="1" applyFont="1" applyFill="1" applyBorder="1" applyAlignment="1">
      <alignment horizontal="center" vertical="top" wrapText="1"/>
    </xf>
    <xf numFmtId="4" fontId="35" fillId="0" borderId="109" xfId="0" applyNumberFormat="1" applyFont="1" applyFill="1" applyBorder="1" applyAlignment="1">
      <alignment horizontal="right" vertical="top" wrapText="1"/>
    </xf>
    <xf numFmtId="3" fontId="75" fillId="0" borderId="109" xfId="0" applyNumberFormat="1" applyFont="1" applyFill="1" applyBorder="1" applyAlignment="1">
      <alignment horizontal="right" vertical="top" wrapText="1"/>
    </xf>
    <xf numFmtId="1" fontId="35" fillId="0" borderId="108" xfId="0" applyNumberFormat="1" applyFont="1" applyFill="1" applyBorder="1" applyAlignment="1">
      <alignment horizontal="center" vertical="center" wrapText="1"/>
    </xf>
    <xf numFmtId="0" fontId="35" fillId="0" borderId="108" xfId="0" applyFont="1" applyFill="1" applyBorder="1" applyAlignment="1">
      <alignment horizontal="left" vertical="top" wrapText="1"/>
    </xf>
    <xf numFmtId="167" fontId="35" fillId="0" borderId="108" xfId="1538" applyNumberFormat="1" applyFont="1" applyFill="1" applyBorder="1" applyAlignment="1">
      <alignment horizontal="left" vertical="top" wrapText="1"/>
    </xf>
    <xf numFmtId="0" fontId="35" fillId="0" borderId="108" xfId="0" applyFont="1" applyFill="1" applyBorder="1" applyAlignment="1">
      <alignment horizontal="center" vertical="top" wrapText="1"/>
    </xf>
    <xf numFmtId="3" fontId="35" fillId="0" borderId="108" xfId="0" applyNumberFormat="1" applyFont="1" applyFill="1" applyBorder="1" applyAlignment="1">
      <alignment horizontal="left" vertical="top" wrapText="1"/>
    </xf>
    <xf numFmtId="3" fontId="35" fillId="0" borderId="108" xfId="1538" applyNumberFormat="1" applyFont="1" applyFill="1" applyBorder="1" applyAlignment="1">
      <alignment horizontal="left" vertical="top" wrapText="1"/>
    </xf>
    <xf numFmtId="4" fontId="35" fillId="0" borderId="108" xfId="0" applyNumberFormat="1" applyFont="1" applyFill="1" applyBorder="1" applyAlignment="1">
      <alignment vertical="top" wrapText="1"/>
    </xf>
    <xf numFmtId="4" fontId="81" fillId="0" borderId="108" xfId="0" applyNumberFormat="1" applyFont="1" applyFill="1" applyBorder="1" applyAlignment="1">
      <alignment horizontal="right" vertical="top" wrapText="1"/>
    </xf>
    <xf numFmtId="3" fontId="35" fillId="0" borderId="108" xfId="0" applyNumberFormat="1" applyFont="1" applyFill="1" applyBorder="1" applyAlignment="1">
      <alignment horizontal="right" vertical="top" wrapText="1"/>
    </xf>
    <xf numFmtId="0" fontId="35" fillId="0" borderId="98" xfId="1537" applyFont="1" applyFill="1" applyBorder="1" applyAlignment="1">
      <alignment horizontal="center" vertical="center" wrapText="1"/>
    </xf>
    <xf numFmtId="3" fontId="35" fillId="0" borderId="98" xfId="1537" applyNumberFormat="1" applyFont="1" applyFill="1" applyBorder="1" applyAlignment="1">
      <alignment horizontal="center" vertical="center" wrapText="1"/>
    </xf>
    <xf numFmtId="1" fontId="35" fillId="0" borderId="98" xfId="1537" applyNumberFormat="1" applyFont="1" applyFill="1" applyBorder="1" applyAlignment="1">
      <alignment horizontal="center" vertical="center" wrapText="1"/>
    </xf>
    <xf numFmtId="0" fontId="35" fillId="0" borderId="98" xfId="0" applyFont="1" applyFill="1" applyBorder="1" applyAlignment="1">
      <alignment horizontal="center" vertical="center" wrapText="1"/>
    </xf>
    <xf numFmtId="3" fontId="35" fillId="0" borderId="0" xfId="1537" applyNumberFormat="1" applyFont="1" applyFill="1" applyAlignment="1">
      <alignment horizontal="center" vertical="top" wrapText="1"/>
    </xf>
    <xf numFmtId="3" fontId="35" fillId="0" borderId="0" xfId="1537" applyNumberFormat="1" applyFont="1" applyFill="1" applyAlignment="1">
      <alignment horizontal="left" vertical="top" wrapText="1"/>
    </xf>
    <xf numFmtId="0" fontId="75" fillId="0" borderId="95" xfId="0" applyFont="1" applyFill="1" applyBorder="1" applyAlignment="1">
      <alignment horizontal="center" vertical="top" wrapText="1"/>
    </xf>
    <xf numFmtId="0" fontId="82" fillId="0" borderId="0" xfId="0" applyFont="1" applyFill="1" applyAlignment="1">
      <alignment horizontal="left" vertical="top" wrapText="1"/>
    </xf>
    <xf numFmtId="0" fontId="75" fillId="0" borderId="85" xfId="0" applyFont="1" applyFill="1" applyBorder="1" applyAlignment="1">
      <alignment horizontal="center" vertical="top" wrapText="1"/>
    </xf>
    <xf numFmtId="0" fontId="75" fillId="0" borderId="84" xfId="0" applyFont="1" applyFill="1" applyBorder="1" applyAlignment="1">
      <alignment horizontal="center" vertical="top" wrapText="1"/>
    </xf>
    <xf numFmtId="1" fontId="35" fillId="0" borderId="55" xfId="0" applyNumberFormat="1" applyFont="1" applyFill="1" applyBorder="1" applyAlignment="1">
      <alignment horizontal="center" vertical="center" wrapText="1"/>
    </xf>
    <xf numFmtId="0" fontId="35" fillId="0" borderId="55" xfId="0" applyFont="1" applyFill="1" applyBorder="1" applyAlignment="1">
      <alignment horizontal="left" vertical="top" wrapText="1"/>
    </xf>
    <xf numFmtId="0" fontId="35" fillId="0" borderId="55" xfId="0" applyFont="1" applyFill="1" applyBorder="1" applyAlignment="1">
      <alignment horizontal="left" vertical="top" wrapText="1"/>
    </xf>
    <xf numFmtId="1" fontId="35" fillId="0" borderId="0" xfId="0" applyNumberFormat="1" applyFont="1" applyFill="1" applyBorder="1" applyAlignment="1">
      <alignment horizontal="left" vertical="top" wrapText="1"/>
    </xf>
    <xf numFmtId="3" fontId="35" fillId="0" borderId="55" xfId="0" applyNumberFormat="1" applyFont="1" applyFill="1" applyBorder="1" applyAlignment="1">
      <alignment horizontal="left" vertical="top" wrapText="1"/>
    </xf>
    <xf numFmtId="0" fontId="35" fillId="0" borderId="63" xfId="0" applyFont="1" applyFill="1" applyBorder="1" applyAlignment="1">
      <alignment horizontal="center" vertical="top" wrapText="1"/>
    </xf>
    <xf numFmtId="0" fontId="35" fillId="0" borderId="66" xfId="0" applyFont="1" applyFill="1" applyBorder="1" applyAlignment="1">
      <alignment horizontal="center" vertical="top" wrapText="1"/>
    </xf>
    <xf numFmtId="0" fontId="35" fillId="0" borderId="64" xfId="0" applyFont="1" applyFill="1" applyBorder="1" applyAlignment="1">
      <alignment horizontal="center" vertical="top" wrapText="1"/>
    </xf>
    <xf numFmtId="3" fontId="35" fillId="0" borderId="62" xfId="0" applyNumberFormat="1" applyFont="1" applyFill="1" applyBorder="1" applyAlignment="1">
      <alignment horizontal="left" vertical="top" wrapText="1"/>
    </xf>
    <xf numFmtId="4" fontId="35" fillId="0" borderId="62" xfId="0" applyNumberFormat="1" applyFont="1" applyFill="1" applyBorder="1" applyAlignment="1">
      <alignment horizontal="right" vertical="top" wrapText="1"/>
    </xf>
    <xf numFmtId="0" fontId="35" fillId="0" borderId="62" xfId="0" applyFont="1" applyFill="1" applyBorder="1" applyAlignment="1">
      <alignment horizontal="left" vertical="top" wrapText="1"/>
    </xf>
    <xf numFmtId="1" fontId="35" fillId="0" borderId="62" xfId="0" applyNumberFormat="1" applyFont="1" applyFill="1" applyBorder="1" applyAlignment="1">
      <alignment horizontal="center" vertical="center" wrapText="1"/>
    </xf>
    <xf numFmtId="0" fontId="35" fillId="0" borderId="77" xfId="0" applyFont="1" applyFill="1" applyBorder="1" applyAlignment="1">
      <alignment horizontal="center" vertical="top" wrapText="1"/>
    </xf>
    <xf numFmtId="0" fontId="35" fillId="0" borderId="74" xfId="0" applyFont="1" applyFill="1" applyBorder="1" applyAlignment="1">
      <alignment horizontal="center" vertical="top" wrapText="1"/>
    </xf>
    <xf numFmtId="0" fontId="35" fillId="0" borderId="76" xfId="0" applyFont="1" applyFill="1" applyBorder="1" applyAlignment="1">
      <alignment horizontal="center" vertical="top" wrapText="1"/>
    </xf>
    <xf numFmtId="3" fontId="35" fillId="0" borderId="78" xfId="0" applyNumberFormat="1" applyFont="1" applyFill="1" applyBorder="1" applyAlignment="1">
      <alignment horizontal="left" vertical="top" wrapText="1"/>
    </xf>
    <xf numFmtId="4" fontId="35" fillId="0" borderId="78" xfId="0" applyNumberFormat="1" applyFont="1" applyFill="1" applyBorder="1" applyAlignment="1">
      <alignment horizontal="right" vertical="top" wrapText="1"/>
    </xf>
    <xf numFmtId="0" fontId="35" fillId="0" borderId="78" xfId="0" applyFont="1" applyFill="1" applyBorder="1" applyAlignment="1">
      <alignment horizontal="left" vertical="top" wrapText="1"/>
    </xf>
    <xf numFmtId="1" fontId="35" fillId="0" borderId="78" xfId="0" applyNumberFormat="1" applyFont="1" applyFill="1" applyBorder="1" applyAlignment="1">
      <alignment horizontal="center" vertical="center" wrapText="1"/>
    </xf>
    <xf numFmtId="0" fontId="75" fillId="0" borderId="106" xfId="0" applyFont="1" applyFill="1" applyBorder="1" applyAlignment="1">
      <alignment horizontal="center" vertical="top" wrapText="1"/>
    </xf>
    <xf numFmtId="0" fontId="75" fillId="0" borderId="104" xfId="0" applyFont="1" applyFill="1" applyBorder="1" applyAlignment="1">
      <alignment horizontal="center" vertical="top" wrapText="1"/>
    </xf>
    <xf numFmtId="0" fontId="75" fillId="0" borderId="107" xfId="0" applyFont="1" applyFill="1" applyBorder="1" applyAlignment="1">
      <alignment horizontal="center" vertical="top" wrapText="1"/>
    </xf>
    <xf numFmtId="3" fontId="75" fillId="0" borderId="105" xfId="0" applyNumberFormat="1" applyFont="1" applyFill="1" applyBorder="1" applyAlignment="1">
      <alignment horizontal="left" vertical="top" wrapText="1"/>
    </xf>
    <xf numFmtId="4" fontId="75" fillId="0" borderId="105" xfId="0" applyNumberFormat="1" applyFont="1" applyFill="1" applyBorder="1" applyAlignment="1">
      <alignment horizontal="right" vertical="top" wrapText="1"/>
    </xf>
    <xf numFmtId="4" fontId="88" fillId="0" borderId="0" xfId="0" applyNumberFormat="1" applyFont="1" applyFill="1" applyAlignment="1">
      <alignment horizontal="left" vertical="top" wrapText="1"/>
    </xf>
    <xf numFmtId="0" fontId="35" fillId="0" borderId="105" xfId="0" applyFont="1" applyFill="1" applyBorder="1" applyAlignment="1">
      <alignment horizontal="left" vertical="top" wrapText="1"/>
    </xf>
    <xf numFmtId="0" fontId="35" fillId="0" borderId="106" xfId="0" applyFont="1" applyFill="1" applyBorder="1" applyAlignment="1">
      <alignment horizontal="left" vertical="top" wrapText="1"/>
    </xf>
    <xf numFmtId="0" fontId="35" fillId="0" borderId="107" xfId="0" applyFont="1" applyFill="1" applyBorder="1" applyAlignment="1">
      <alignment horizontal="left" vertical="top" wrapText="1"/>
    </xf>
    <xf numFmtId="0" fontId="35" fillId="0" borderId="98" xfId="0" applyFont="1" applyFill="1" applyBorder="1" applyAlignment="1">
      <alignment horizontal="left" vertical="top" wrapText="1"/>
    </xf>
    <xf numFmtId="0" fontId="35" fillId="0" borderId="98" xfId="0" applyFont="1" applyFill="1" applyBorder="1" applyAlignment="1">
      <alignment horizontal="center" vertical="top" wrapText="1"/>
    </xf>
    <xf numFmtId="1" fontId="91" fillId="0" borderId="110" xfId="1537" applyNumberFormat="1" applyFont="1" applyFill="1" applyBorder="1" applyAlignment="1">
      <alignment horizontal="center" vertical="top" wrapText="1"/>
    </xf>
    <xf numFmtId="1" fontId="91" fillId="0" borderId="112" xfId="1537" applyNumberFormat="1" applyFont="1" applyFill="1" applyBorder="1" applyAlignment="1">
      <alignment horizontal="center" vertical="top" wrapText="1"/>
    </xf>
    <xf numFmtId="1" fontId="91" fillId="0" borderId="111" xfId="1537" applyNumberFormat="1" applyFont="1" applyFill="1" applyBorder="1" applyAlignment="1">
      <alignment horizontal="center" vertical="top" wrapText="1"/>
    </xf>
    <xf numFmtId="1" fontId="91" fillId="0" borderId="110" xfId="1537" applyNumberFormat="1" applyFont="1" applyFill="1" applyBorder="1" applyAlignment="1">
      <alignment horizontal="center" vertical="center" wrapText="1"/>
    </xf>
    <xf numFmtId="1" fontId="91" fillId="0" borderId="112" xfId="1537" applyNumberFormat="1" applyFont="1" applyFill="1" applyBorder="1" applyAlignment="1">
      <alignment horizontal="center" vertical="center" wrapText="1"/>
    </xf>
    <xf numFmtId="1" fontId="91" fillId="0" borderId="111" xfId="1537" applyNumberFormat="1" applyFont="1" applyFill="1" applyBorder="1" applyAlignment="1">
      <alignment horizontal="center" vertical="center" wrapText="1"/>
    </xf>
    <xf numFmtId="1" fontId="91" fillId="0" borderId="112" xfId="1537" applyNumberFormat="1" applyFont="1" applyFill="1" applyBorder="1" applyAlignment="1">
      <alignment vertical="center" wrapText="1"/>
    </xf>
    <xf numFmtId="1" fontId="91" fillId="0" borderId="111" xfId="1537" applyNumberFormat="1" applyFont="1" applyFill="1" applyBorder="1" applyAlignment="1">
      <alignment vertical="center" wrapText="1"/>
    </xf>
    <xf numFmtId="3" fontId="35" fillId="0" borderId="34" xfId="0" applyNumberFormat="1" applyFont="1" applyFill="1" applyBorder="1" applyAlignment="1">
      <alignment horizontal="right" vertical="top" wrapText="1"/>
    </xf>
    <xf numFmtId="3" fontId="35" fillId="0" borderId="0" xfId="1537" applyNumberFormat="1" applyFont="1" applyFill="1" applyBorder="1" applyAlignment="1">
      <alignment horizontal="right" vertical="top" wrapText="1"/>
    </xf>
    <xf numFmtId="0" fontId="75" fillId="0" borderId="97" xfId="0" applyFont="1" applyFill="1" applyBorder="1" applyAlignment="1">
      <alignment horizontal="center" vertical="top" wrapText="1"/>
    </xf>
    <xf numFmtId="1" fontId="35" fillId="0" borderId="97" xfId="0" applyNumberFormat="1" applyFont="1" applyFill="1" applyBorder="1" applyAlignment="1">
      <alignment horizontal="center" vertical="top" wrapText="1"/>
    </xf>
    <xf numFmtId="4" fontId="81" fillId="0" borderId="97" xfId="0" applyNumberFormat="1" applyFont="1" applyFill="1" applyBorder="1" applyAlignment="1">
      <alignment vertical="top"/>
    </xf>
    <xf numFmtId="173" fontId="35" fillId="0" borderId="97" xfId="0" applyNumberFormat="1" applyFont="1" applyFill="1" applyBorder="1" applyAlignment="1">
      <alignment horizontal="right" vertical="top" wrapText="1"/>
    </xf>
    <xf numFmtId="167" fontId="35" fillId="0" borderId="97" xfId="0" applyNumberFormat="1" applyFont="1" applyFill="1" applyBorder="1" applyAlignment="1">
      <alignment horizontal="right" vertical="top" wrapText="1"/>
    </xf>
    <xf numFmtId="167" fontId="35" fillId="0" borderId="97" xfId="0" applyNumberFormat="1" applyFont="1" applyFill="1" applyBorder="1" applyAlignment="1">
      <alignment horizontal="right" vertical="top"/>
    </xf>
    <xf numFmtId="4" fontId="81" fillId="0" borderId="97" xfId="0" applyNumberFormat="1" applyFont="1" applyFill="1" applyBorder="1" applyAlignment="1">
      <alignment horizontal="right" vertical="top"/>
    </xf>
    <xf numFmtId="4" fontId="35" fillId="0" borderId="97" xfId="0" applyNumberFormat="1" applyFont="1" applyFill="1" applyBorder="1" applyAlignment="1">
      <alignment horizontal="center" vertical="center" wrapText="1"/>
    </xf>
    <xf numFmtId="4" fontId="35" fillId="0" borderId="97" xfId="0" applyNumberFormat="1" applyFont="1" applyFill="1" applyBorder="1" applyAlignment="1">
      <alignment horizontal="center" vertical="top" wrapText="1"/>
    </xf>
    <xf numFmtId="4" fontId="81" fillId="0" borderId="97" xfId="0" applyNumberFormat="1" applyFont="1" applyFill="1" applyBorder="1" applyAlignment="1">
      <alignment horizontal="center" vertical="top" wrapText="1"/>
    </xf>
    <xf numFmtId="4" fontId="75" fillId="0" borderId="97" xfId="0" applyNumberFormat="1" applyFont="1" applyFill="1" applyBorder="1" applyAlignment="1">
      <alignment vertical="top"/>
    </xf>
    <xf numFmtId="4" fontId="35" fillId="0" borderId="97" xfId="17890" applyNumberFormat="1" applyFont="1" applyFill="1" applyBorder="1" applyAlignment="1">
      <alignment horizontal="center" vertical="center" wrapText="1"/>
    </xf>
    <xf numFmtId="4" fontId="35" fillId="0" borderId="97" xfId="17890" applyNumberFormat="1" applyFont="1" applyFill="1" applyBorder="1" applyAlignment="1">
      <alignment horizontal="center" vertical="top" wrapText="1"/>
    </xf>
    <xf numFmtId="4" fontId="35" fillId="0" borderId="97" xfId="0" applyNumberFormat="1" applyFont="1" applyFill="1" applyBorder="1" applyAlignment="1">
      <alignment horizontal="left" vertical="top" wrapText="1"/>
    </xf>
    <xf numFmtId="167" fontId="35" fillId="0" borderId="97" xfId="18253" applyNumberFormat="1" applyFont="1" applyFill="1" applyBorder="1" applyAlignment="1">
      <alignment horizontal="left" vertical="top" wrapText="1"/>
    </xf>
    <xf numFmtId="0" fontId="35" fillId="0" borderId="97" xfId="0" applyFont="1" applyFill="1" applyBorder="1" applyAlignment="1">
      <alignment horizontal="left" vertical="top" wrapText="1"/>
    </xf>
    <xf numFmtId="4" fontId="35" fillId="0" borderId="55" xfId="0" applyNumberFormat="1" applyFont="1" applyFill="1" applyBorder="1" applyAlignment="1">
      <alignment horizontal="center" vertical="center" wrapText="1"/>
    </xf>
    <xf numFmtId="173" fontId="35" fillId="0" borderId="55" xfId="0" applyNumberFormat="1" applyFont="1" applyFill="1" applyBorder="1" applyAlignment="1">
      <alignment horizontal="right" vertical="top" wrapText="1"/>
    </xf>
    <xf numFmtId="167" fontId="35" fillId="0" borderId="55" xfId="0" applyNumberFormat="1" applyFont="1" applyFill="1" applyBorder="1" applyAlignment="1">
      <alignment horizontal="right" vertical="top" wrapText="1"/>
    </xf>
    <xf numFmtId="167" fontId="35" fillId="0" borderId="62" xfId="0" applyNumberFormat="1" applyFont="1" applyFill="1" applyBorder="1" applyAlignment="1">
      <alignment horizontal="right" vertical="top" wrapText="1"/>
    </xf>
    <xf numFmtId="4" fontId="35" fillId="0" borderId="55" xfId="0" applyNumberFormat="1" applyFont="1" applyFill="1" applyBorder="1" applyAlignment="1">
      <alignment horizontal="center" vertical="top" wrapText="1"/>
    </xf>
    <xf numFmtId="4" fontId="35" fillId="0" borderId="55" xfId="0" applyNumberFormat="1" applyFont="1" applyFill="1" applyBorder="1" applyAlignment="1">
      <alignment horizontal="left" vertical="top" wrapText="1"/>
    </xf>
    <xf numFmtId="1" fontId="35" fillId="0" borderId="55" xfId="0" applyNumberFormat="1" applyFont="1" applyFill="1" applyBorder="1" applyAlignment="1">
      <alignment horizontal="center" vertical="top" wrapText="1"/>
    </xf>
    <xf numFmtId="4" fontId="35" fillId="0" borderId="55" xfId="17890" applyNumberFormat="1" applyFont="1" applyFill="1" applyBorder="1" applyAlignment="1">
      <alignment horizontal="center" vertical="center" wrapText="1"/>
    </xf>
    <xf numFmtId="167" fontId="35" fillId="0" borderId="65" xfId="18253" applyNumberFormat="1" applyFont="1" applyFill="1" applyBorder="1" applyAlignment="1">
      <alignment horizontal="left" vertical="top" wrapText="1"/>
    </xf>
    <xf numFmtId="4" fontId="35" fillId="0" borderId="65" xfId="0" applyNumberFormat="1" applyFont="1" applyFill="1" applyBorder="1" applyAlignment="1">
      <alignment horizontal="center" vertical="center" wrapText="1"/>
    </xf>
    <xf numFmtId="1" fontId="35" fillId="0" borderId="55" xfId="0" applyNumberFormat="1" applyFont="1" applyFill="1" applyBorder="1" applyAlignment="1">
      <alignment horizontal="left" vertical="top" wrapText="1"/>
    </xf>
    <xf numFmtId="167" fontId="35" fillId="0" borderId="78" xfId="0" applyNumberFormat="1" applyFont="1" applyFill="1" applyBorder="1" applyAlignment="1">
      <alignment horizontal="right" vertical="top" wrapText="1"/>
    </xf>
    <xf numFmtId="167" fontId="35" fillId="0" borderId="29" xfId="0" applyNumberFormat="1" applyFont="1" applyFill="1" applyBorder="1" applyAlignment="1">
      <alignment horizontal="center" vertical="top" wrapText="1"/>
    </xf>
    <xf numFmtId="0" fontId="35" fillId="0" borderId="29" xfId="0" applyFont="1" applyFill="1" applyBorder="1" applyAlignment="1">
      <alignment horizontal="left" vertical="top" wrapText="1"/>
    </xf>
    <xf numFmtId="0" fontId="35" fillId="0" borderId="29" xfId="0" applyFont="1" applyFill="1" applyBorder="1" applyAlignment="1">
      <alignment horizontal="center" vertical="top" wrapText="1"/>
    </xf>
    <xf numFmtId="4" fontId="35" fillId="0" borderId="82" xfId="0" applyNumberFormat="1" applyFont="1" applyFill="1" applyBorder="1" applyAlignment="1">
      <alignment horizontal="right" vertical="top" wrapText="1"/>
    </xf>
    <xf numFmtId="173" fontId="35" fillId="0" borderId="82" xfId="0" applyNumberFormat="1" applyFont="1" applyFill="1" applyBorder="1" applyAlignment="1">
      <alignment horizontal="right" vertical="top" wrapText="1"/>
    </xf>
    <xf numFmtId="167" fontId="35" fillId="0" borderId="82" xfId="0" applyNumberFormat="1" applyFont="1" applyFill="1" applyBorder="1" applyAlignment="1">
      <alignment horizontal="right" vertical="top" wrapText="1"/>
    </xf>
    <xf numFmtId="0" fontId="35" fillId="0" borderId="83" xfId="0" applyFont="1" applyFill="1" applyBorder="1" applyAlignment="1">
      <alignment horizontal="center" vertical="top" wrapText="1"/>
    </xf>
    <xf numFmtId="0" fontId="35" fillId="0" borderId="80" xfId="0" applyFont="1" applyFill="1" applyBorder="1" applyAlignment="1">
      <alignment horizontal="center" vertical="top" wrapText="1"/>
    </xf>
    <xf numFmtId="0" fontId="35" fillId="0" borderId="81" xfId="0" applyFont="1" applyFill="1" applyBorder="1" applyAlignment="1">
      <alignment horizontal="center" vertical="top" wrapText="1"/>
    </xf>
    <xf numFmtId="1" fontId="35" fillId="0" borderId="82" xfId="0" applyNumberFormat="1" applyFont="1" applyFill="1" applyBorder="1" applyAlignment="1">
      <alignment horizontal="center" vertical="top" wrapText="1"/>
    </xf>
    <xf numFmtId="1" fontId="35" fillId="0" borderId="82" xfId="0" applyNumberFormat="1" applyFont="1" applyFill="1" applyBorder="1" applyAlignment="1">
      <alignment horizontal="left" vertical="top" wrapText="1"/>
    </xf>
    <xf numFmtId="4" fontId="35" fillId="0" borderId="82" xfId="0" applyNumberFormat="1" applyFont="1" applyFill="1" applyBorder="1" applyAlignment="1">
      <alignment horizontal="center" vertical="center" wrapText="1"/>
    </xf>
    <xf numFmtId="4" fontId="35" fillId="0" borderId="82" xfId="0" applyNumberFormat="1" applyFont="1" applyFill="1" applyBorder="1" applyAlignment="1">
      <alignment horizontal="center" vertical="top" wrapText="1"/>
    </xf>
    <xf numFmtId="4" fontId="35" fillId="0" borderId="82" xfId="17890" applyNumberFormat="1" applyFont="1" applyFill="1" applyBorder="1" applyAlignment="1">
      <alignment horizontal="center" vertical="center" wrapText="1"/>
    </xf>
    <xf numFmtId="167" fontId="35" fillId="0" borderId="79" xfId="18253" applyNumberFormat="1" applyFont="1" applyFill="1" applyBorder="1" applyAlignment="1">
      <alignment horizontal="left" vertical="top" wrapText="1"/>
    </xf>
    <xf numFmtId="4" fontId="35" fillId="0" borderId="79" xfId="0" applyNumberFormat="1" applyFont="1" applyFill="1" applyBorder="1" applyAlignment="1">
      <alignment horizontal="center" vertical="center" wrapText="1"/>
    </xf>
    <xf numFmtId="0" fontId="35" fillId="0" borderId="82" xfId="0" applyFont="1" applyFill="1" applyBorder="1" applyAlignment="1">
      <alignment horizontal="left" vertical="top" wrapText="1"/>
    </xf>
    <xf numFmtId="167" fontId="75" fillId="0" borderId="105" xfId="0" applyNumberFormat="1" applyFont="1" applyFill="1" applyBorder="1" applyAlignment="1">
      <alignment horizontal="right" vertical="top" wrapText="1"/>
    </xf>
    <xf numFmtId="4" fontId="83" fillId="0" borderId="105" xfId="0" applyNumberFormat="1" applyFont="1" applyFill="1" applyBorder="1" applyAlignment="1">
      <alignment horizontal="right" vertical="top" wrapText="1"/>
    </xf>
    <xf numFmtId="167" fontId="83" fillId="0" borderId="105" xfId="0" applyNumberFormat="1" applyFont="1" applyFill="1" applyBorder="1" applyAlignment="1">
      <alignment horizontal="right" vertical="top" wrapText="1"/>
    </xf>
    <xf numFmtId="173" fontId="83" fillId="0" borderId="105" xfId="0" applyNumberFormat="1" applyFont="1" applyFill="1" applyBorder="1" applyAlignment="1">
      <alignment horizontal="right" vertical="top" wrapText="1"/>
    </xf>
    <xf numFmtId="1" fontId="35" fillId="0" borderId="105" xfId="0" applyNumberFormat="1" applyFont="1" applyFill="1" applyBorder="1" applyAlignment="1">
      <alignment horizontal="center" vertical="top" wrapText="1"/>
    </xf>
    <xf numFmtId="173" fontId="35" fillId="0" borderId="105" xfId="0" applyNumberFormat="1" applyFont="1" applyFill="1" applyBorder="1" applyAlignment="1">
      <alignment horizontal="right" vertical="top" wrapText="1"/>
    </xf>
    <xf numFmtId="167" fontId="35" fillId="0" borderId="105" xfId="0" applyNumberFormat="1" applyFont="1" applyFill="1" applyBorder="1" applyAlignment="1">
      <alignment horizontal="right" vertical="top" wrapText="1"/>
    </xf>
    <xf numFmtId="4" fontId="35" fillId="0" borderId="105" xfId="17890" applyNumberFormat="1" applyFont="1" applyFill="1" applyBorder="1" applyAlignment="1">
      <alignment horizontal="center" vertical="center" wrapText="1"/>
    </xf>
    <xf numFmtId="4" fontId="35" fillId="0" borderId="105" xfId="0" applyNumberFormat="1" applyFont="1" applyFill="1" applyBorder="1" applyAlignment="1">
      <alignment horizontal="center" vertical="center" wrapText="1"/>
    </xf>
    <xf numFmtId="167" fontId="35" fillId="0" borderId="105" xfId="0" applyNumberFormat="1" applyFont="1" applyFill="1" applyBorder="1" applyAlignment="1">
      <alignment vertical="top" wrapText="1"/>
    </xf>
    <xf numFmtId="1" fontId="35" fillId="0" borderId="0" xfId="1537" applyNumberFormat="1" applyFont="1" applyFill="1" applyAlignment="1">
      <alignment horizontal="left" vertical="top" wrapText="1"/>
    </xf>
    <xf numFmtId="167" fontId="35" fillId="0" borderId="0" xfId="1537" applyNumberFormat="1" applyFont="1" applyFill="1" applyAlignment="1">
      <alignment horizontal="left" vertical="top" wrapText="1"/>
    </xf>
    <xf numFmtId="167" fontId="35" fillId="0" borderId="0" xfId="1537" applyNumberFormat="1" applyFont="1" applyFill="1" applyBorder="1" applyAlignment="1">
      <alignment horizontal="left" vertical="top" wrapText="1"/>
    </xf>
    <xf numFmtId="4" fontId="35" fillId="0" borderId="0" xfId="1537" applyNumberFormat="1" applyFont="1" applyFill="1" applyBorder="1" applyAlignment="1">
      <alignment horizontal="left" vertical="top" wrapText="1"/>
    </xf>
    <xf numFmtId="3" fontId="35" fillId="0" borderId="46" xfId="1537" applyNumberFormat="1" applyFont="1" applyFill="1" applyBorder="1" applyAlignment="1">
      <alignment horizontal="center" vertical="center" wrapText="1"/>
    </xf>
    <xf numFmtId="1" fontId="35" fillId="0" borderId="34" xfId="1537" applyNumberFormat="1" applyFont="1" applyFill="1" applyBorder="1" applyAlignment="1">
      <alignment horizontal="center" vertical="center" wrapText="1"/>
    </xf>
    <xf numFmtId="3" fontId="35" fillId="0" borderId="34" xfId="1537" applyNumberFormat="1" applyFont="1" applyFill="1" applyBorder="1" applyAlignment="1">
      <alignment horizontal="center" vertical="center" textRotation="90" wrapText="1"/>
    </xf>
    <xf numFmtId="167" fontId="35" fillId="0" borderId="34" xfId="1537" applyNumberFormat="1" applyFont="1" applyFill="1" applyBorder="1" applyAlignment="1">
      <alignment horizontal="center" vertical="center" textRotation="90" wrapText="1"/>
    </xf>
    <xf numFmtId="3" fontId="35" fillId="0" borderId="43" xfId="1537" applyNumberFormat="1" applyFont="1" applyFill="1" applyBorder="1" applyAlignment="1">
      <alignment horizontal="center" vertical="center" textRotation="90" wrapText="1"/>
    </xf>
    <xf numFmtId="4" fontId="35" fillId="0" borderId="34" xfId="1537" applyNumberFormat="1" applyFont="1" applyFill="1" applyBorder="1" applyAlignment="1">
      <alignment horizontal="center" vertical="center" wrapText="1"/>
    </xf>
    <xf numFmtId="4" fontId="35" fillId="0" borderId="34" xfId="1537" applyNumberFormat="1" applyFont="1" applyFill="1" applyBorder="1" applyAlignment="1">
      <alignment horizontal="center" vertical="center" textRotation="90" wrapText="1"/>
    </xf>
    <xf numFmtId="0" fontId="35" fillId="0" borderId="34" xfId="1537" applyFont="1" applyFill="1" applyBorder="1" applyAlignment="1">
      <alignment horizontal="center" vertical="center" textRotation="90" wrapText="1"/>
    </xf>
    <xf numFmtId="3" fontId="35" fillId="0" borderId="45" xfId="1537" applyNumberFormat="1" applyFont="1" applyFill="1" applyBorder="1" applyAlignment="1">
      <alignment horizontal="center" vertical="center" wrapText="1"/>
    </xf>
    <xf numFmtId="1" fontId="35" fillId="0" borderId="34" xfId="1537" applyNumberFormat="1" applyFont="1" applyFill="1" applyBorder="1" applyAlignment="1">
      <alignment horizontal="center" vertical="center" textRotation="90" wrapText="1"/>
    </xf>
    <xf numFmtId="1" fontId="35" fillId="0" borderId="46" xfId="1537" applyNumberFormat="1" applyFont="1" applyFill="1" applyBorder="1" applyAlignment="1">
      <alignment horizontal="center" vertical="center" textRotation="90" wrapText="1"/>
    </xf>
    <xf numFmtId="3" fontId="35" fillId="0" borderId="45" xfId="1537" applyNumberFormat="1" applyFont="1" applyFill="1" applyBorder="1" applyAlignment="1">
      <alignment horizontal="center" vertical="center" textRotation="90" wrapText="1"/>
    </xf>
    <xf numFmtId="1" fontId="35" fillId="0" borderId="45" xfId="1537" applyNumberFormat="1" applyFont="1" applyFill="1" applyBorder="1" applyAlignment="1">
      <alignment horizontal="center" vertical="center" textRotation="90" wrapText="1"/>
    </xf>
    <xf numFmtId="4" fontId="35" fillId="0" borderId="34" xfId="1537" applyNumberFormat="1" applyFont="1" applyFill="1" applyBorder="1" applyAlignment="1">
      <alignment horizontal="center" vertical="center" textRotation="90" wrapText="1"/>
    </xf>
    <xf numFmtId="3" fontId="35" fillId="0" borderId="47" xfId="1537" applyNumberFormat="1" applyFont="1" applyFill="1" applyBorder="1" applyAlignment="1">
      <alignment horizontal="center" vertical="center" wrapText="1"/>
    </xf>
    <xf numFmtId="1" fontId="35" fillId="0" borderId="47" xfId="1537" applyNumberFormat="1" applyFont="1" applyFill="1" applyBorder="1" applyAlignment="1">
      <alignment horizontal="center" vertical="center" textRotation="90" wrapText="1"/>
    </xf>
    <xf numFmtId="3" fontId="35" fillId="0" borderId="44" xfId="1537" applyNumberFormat="1" applyFont="1" applyFill="1" applyBorder="1" applyAlignment="1">
      <alignment horizontal="center" vertical="center" textRotation="90" wrapText="1"/>
    </xf>
    <xf numFmtId="1" fontId="35" fillId="0" borderId="34" xfId="1537" applyNumberFormat="1" applyFont="1" applyFill="1" applyBorder="1" applyAlignment="1">
      <alignment horizontal="center" vertical="center" wrapText="1"/>
    </xf>
    <xf numFmtId="4" fontId="35" fillId="0" borderId="35" xfId="0" applyNumberFormat="1" applyFont="1" applyFill="1" applyBorder="1" applyAlignment="1">
      <alignment horizontal="right" vertical="top" wrapText="1"/>
    </xf>
    <xf numFmtId="4" fontId="35" fillId="0" borderId="93" xfId="0" applyNumberFormat="1" applyFont="1" applyFill="1" applyBorder="1" applyAlignment="1">
      <alignment horizontal="right" vertical="top" wrapText="1"/>
    </xf>
    <xf numFmtId="3" fontId="35" fillId="0" borderId="93" xfId="0" applyNumberFormat="1" applyFont="1" applyFill="1" applyBorder="1" applyAlignment="1">
      <alignment horizontal="left" vertical="top" wrapText="1"/>
    </xf>
    <xf numFmtId="167" fontId="35" fillId="0" borderId="93" xfId="0" applyNumberFormat="1" applyFont="1" applyFill="1" applyBorder="1" applyAlignment="1">
      <alignment horizontal="left" vertical="top" wrapText="1"/>
    </xf>
    <xf numFmtId="4" fontId="75" fillId="0" borderId="93" xfId="0" applyNumberFormat="1" applyFont="1" applyFill="1" applyBorder="1" applyAlignment="1">
      <alignment horizontal="right" vertical="top" wrapText="1"/>
    </xf>
    <xf numFmtId="1" fontId="75" fillId="0" borderId="93" xfId="0" applyNumberFormat="1" applyFont="1" applyFill="1" applyBorder="1" applyAlignment="1">
      <alignment horizontal="left" vertical="top" wrapText="1"/>
    </xf>
    <xf numFmtId="0" fontId="75" fillId="0" borderId="93" xfId="0" applyFont="1" applyFill="1" applyBorder="1" applyAlignment="1">
      <alignment horizontal="center" vertical="top" wrapText="1"/>
    </xf>
    <xf numFmtId="49" fontId="75" fillId="0" borderId="94" xfId="0" applyNumberFormat="1" applyFont="1" applyFill="1" applyBorder="1" applyAlignment="1">
      <alignment horizontal="right" vertical="top" wrapText="1"/>
    </xf>
    <xf numFmtId="0" fontId="35" fillId="0" borderId="55" xfId="0" applyFont="1" applyFill="1" applyBorder="1" applyAlignment="1">
      <alignment horizontal="right" vertical="top" wrapText="1"/>
    </xf>
    <xf numFmtId="0" fontId="35" fillId="0" borderId="0" xfId="1538" applyFont="1" applyFill="1" applyAlignment="1">
      <alignment horizontal="left" vertical="top" wrapText="1"/>
    </xf>
    <xf numFmtId="0" fontId="75" fillId="0" borderId="55" xfId="0" applyFont="1" applyFill="1" applyBorder="1" applyAlignment="1">
      <alignment horizontal="center" vertical="top" wrapText="1"/>
    </xf>
    <xf numFmtId="4" fontId="75" fillId="0" borderId="55" xfId="0" applyNumberFormat="1" applyFont="1" applyFill="1" applyBorder="1" applyAlignment="1">
      <alignment horizontal="center" vertical="top" wrapText="1"/>
    </xf>
    <xf numFmtId="1" fontId="35" fillId="0" borderId="98" xfId="0" applyNumberFormat="1" applyFont="1" applyFill="1" applyBorder="1" applyAlignment="1">
      <alignment horizontal="center" vertical="center" wrapText="1"/>
    </xf>
    <xf numFmtId="1" fontId="35" fillId="0" borderId="98" xfId="0" applyNumberFormat="1" applyFont="1" applyFill="1" applyBorder="1" applyAlignment="1">
      <alignment horizontal="left" vertical="top" wrapText="1"/>
    </xf>
    <xf numFmtId="0" fontId="35" fillId="0" borderId="98" xfId="0" applyFont="1" applyFill="1" applyBorder="1" applyAlignment="1">
      <alignment horizontal="right" vertical="top" wrapText="1"/>
    </xf>
    <xf numFmtId="3" fontId="35" fillId="0" borderId="98" xfId="18238" applyNumberFormat="1" applyFont="1" applyFill="1" applyBorder="1" applyAlignment="1">
      <alignment horizontal="left" vertical="top" wrapText="1"/>
    </xf>
    <xf numFmtId="167" fontId="35" fillId="0" borderId="98" xfId="0" applyNumberFormat="1" applyFont="1" applyFill="1" applyBorder="1" applyAlignment="1">
      <alignment horizontal="left" vertical="top" wrapText="1"/>
    </xf>
    <xf numFmtId="3" fontId="35" fillId="0" borderId="98" xfId="0" applyNumberFormat="1" applyFont="1" applyFill="1" applyBorder="1" applyAlignment="1">
      <alignment horizontal="left" vertical="top" wrapText="1"/>
    </xf>
    <xf numFmtId="4" fontId="35" fillId="0" borderId="98" xfId="0" applyNumberFormat="1" applyFont="1" applyFill="1" applyBorder="1" applyAlignment="1">
      <alignment horizontal="right" vertical="top" wrapText="1"/>
    </xf>
    <xf numFmtId="49" fontId="35" fillId="0" borderId="98" xfId="0" applyNumberFormat="1" applyFont="1" applyFill="1" applyBorder="1" applyAlignment="1">
      <alignment horizontal="right" vertical="top" wrapText="1"/>
    </xf>
    <xf numFmtId="167" fontId="35" fillId="0" borderId="99" xfId="0" applyNumberFormat="1" applyFont="1" applyFill="1" applyBorder="1" applyAlignment="1">
      <alignment horizontal="center" vertical="top" wrapText="1"/>
    </xf>
    <xf numFmtId="1" fontId="35" fillId="0" borderId="98" xfId="17890" applyNumberFormat="1" applyFont="1" applyFill="1" applyBorder="1" applyAlignment="1">
      <alignment horizontal="left" vertical="top" wrapText="1"/>
    </xf>
    <xf numFmtId="0" fontId="35" fillId="0" borderId="98" xfId="0" applyFont="1" applyFill="1" applyBorder="1" applyAlignment="1">
      <alignment vertical="top" wrapText="1"/>
    </xf>
    <xf numFmtId="49" fontId="35" fillId="0" borderId="100" xfId="22877" applyNumberFormat="1" applyFont="1" applyFill="1" applyBorder="1" applyAlignment="1" applyProtection="1">
      <alignment horizontal="center" vertical="top" wrapText="1"/>
    </xf>
    <xf numFmtId="4" fontId="35" fillId="0" borderId="101" xfId="0" applyNumberFormat="1" applyFont="1" applyFill="1" applyBorder="1" applyAlignment="1">
      <alignment horizontal="right" vertical="top" wrapText="1"/>
    </xf>
    <xf numFmtId="49" fontId="35" fillId="0" borderId="101" xfId="0" applyNumberFormat="1" applyFont="1" applyFill="1" applyBorder="1" applyAlignment="1">
      <alignment horizontal="right" vertical="top" wrapText="1"/>
    </xf>
    <xf numFmtId="1" fontId="35" fillId="0" borderId="101" xfId="0" applyNumberFormat="1" applyFont="1" applyFill="1" applyBorder="1" applyAlignment="1">
      <alignment horizontal="center" vertical="center" wrapText="1"/>
    </xf>
    <xf numFmtId="0" fontId="35" fillId="0" borderId="101" xfId="0" applyFont="1" applyFill="1" applyBorder="1" applyAlignment="1">
      <alignment vertical="top" wrapText="1"/>
    </xf>
    <xf numFmtId="1" fontId="35" fillId="0" borderId="101" xfId="0" applyNumberFormat="1" applyFont="1" applyFill="1" applyBorder="1" applyAlignment="1">
      <alignment horizontal="left" vertical="top" wrapText="1"/>
    </xf>
    <xf numFmtId="0" fontId="35" fillId="0" borderId="101" xfId="0" applyFont="1" applyFill="1" applyBorder="1" applyAlignment="1">
      <alignment horizontal="right" vertical="top" wrapText="1"/>
    </xf>
    <xf numFmtId="1" fontId="35" fillId="0" borderId="101" xfId="17890" applyNumberFormat="1" applyFont="1" applyFill="1" applyBorder="1" applyAlignment="1">
      <alignment horizontal="left" vertical="top" wrapText="1"/>
    </xf>
    <xf numFmtId="167" fontId="35" fillId="0" borderId="101" xfId="0" applyNumberFormat="1" applyFont="1" applyFill="1" applyBorder="1" applyAlignment="1">
      <alignment horizontal="left" vertical="top" wrapText="1"/>
    </xf>
    <xf numFmtId="3" fontId="35" fillId="0" borderId="101" xfId="0" applyNumberFormat="1" applyFont="1" applyFill="1" applyBorder="1" applyAlignment="1">
      <alignment horizontal="left" vertical="top" wrapText="1"/>
    </xf>
    <xf numFmtId="0" fontId="35" fillId="0" borderId="101" xfId="0" applyFont="1" applyFill="1" applyBorder="1" applyAlignment="1">
      <alignment horizontal="left" vertical="top" wrapText="1"/>
    </xf>
    <xf numFmtId="1" fontId="35" fillId="0" borderId="101" xfId="17890" applyNumberFormat="1" applyFont="1" applyFill="1" applyBorder="1" applyAlignment="1">
      <alignment horizontal="center" vertical="top" wrapText="1"/>
    </xf>
    <xf numFmtId="0" fontId="35" fillId="0" borderId="101" xfId="1538" applyFont="1" applyFill="1" applyBorder="1" applyAlignment="1">
      <alignment horizontal="left" vertical="top" wrapText="1"/>
    </xf>
    <xf numFmtId="1" fontId="35" fillId="0" borderId="101" xfId="1538" applyNumberFormat="1" applyFont="1" applyFill="1" applyBorder="1" applyAlignment="1">
      <alignment horizontal="left" vertical="top" wrapText="1"/>
    </xf>
    <xf numFmtId="1" fontId="35" fillId="0" borderId="101" xfId="1538" applyNumberFormat="1" applyFont="1" applyFill="1" applyBorder="1" applyAlignment="1">
      <alignment horizontal="right" vertical="top" wrapText="1"/>
    </xf>
    <xf numFmtId="3" fontId="35" fillId="0" borderId="101" xfId="1538" applyNumberFormat="1" applyFont="1" applyFill="1" applyBorder="1" applyAlignment="1">
      <alignment horizontal="left" vertical="top" wrapText="1"/>
    </xf>
    <xf numFmtId="167" fontId="35" fillId="0" borderId="101" xfId="1538" applyNumberFormat="1" applyFont="1" applyFill="1" applyBorder="1" applyAlignment="1">
      <alignment horizontal="left" vertical="top" wrapText="1"/>
    </xf>
    <xf numFmtId="167" fontId="35" fillId="0" borderId="102" xfId="0" applyNumberFormat="1" applyFont="1" applyFill="1" applyBorder="1" applyAlignment="1">
      <alignment horizontal="center" vertical="top" wrapText="1"/>
    </xf>
    <xf numFmtId="0" fontId="75" fillId="0" borderId="101" xfId="0" applyFont="1" applyFill="1" applyBorder="1" applyAlignment="1">
      <alignment horizontal="left" vertical="top" wrapText="1"/>
    </xf>
    <xf numFmtId="1" fontId="75" fillId="0" borderId="101" xfId="0" applyNumberFormat="1" applyFont="1" applyFill="1" applyBorder="1" applyAlignment="1">
      <alignment horizontal="left" vertical="top" wrapText="1"/>
    </xf>
    <xf numFmtId="0" fontId="75" fillId="0" borderId="101" xfId="0" applyFont="1" applyFill="1" applyBorder="1" applyAlignment="1">
      <alignment horizontal="right" vertical="top" wrapText="1"/>
    </xf>
    <xf numFmtId="167" fontId="75" fillId="0" borderId="101" xfId="0" applyNumberFormat="1" applyFont="1" applyFill="1" applyBorder="1" applyAlignment="1">
      <alignment horizontal="left" vertical="top" wrapText="1"/>
    </xf>
    <xf numFmtId="3" fontId="75" fillId="0" borderId="101" xfId="0" applyNumberFormat="1" applyFont="1" applyFill="1" applyBorder="1" applyAlignment="1">
      <alignment horizontal="left" vertical="top" wrapText="1"/>
    </xf>
    <xf numFmtId="4" fontId="75" fillId="0" borderId="101" xfId="0" applyNumberFormat="1" applyFont="1" applyFill="1" applyBorder="1" applyAlignment="1">
      <alignment horizontal="right" vertical="top" wrapText="1"/>
    </xf>
    <xf numFmtId="49" fontId="75" fillId="0" borderId="101" xfId="0" applyNumberFormat="1" applyFont="1" applyFill="1" applyBorder="1" applyAlignment="1">
      <alignment horizontal="right" vertical="top" wrapText="1"/>
    </xf>
    <xf numFmtId="0" fontId="35" fillId="0" borderId="90" xfId="0" applyFont="1" applyFill="1" applyBorder="1" applyAlignment="1">
      <alignment horizontal="left" vertical="top" wrapText="1"/>
    </xf>
    <xf numFmtId="0" fontId="35" fillId="0" borderId="91" xfId="0" applyFont="1" applyFill="1" applyBorder="1" applyAlignment="1">
      <alignment horizontal="left" vertical="top" wrapText="1"/>
    </xf>
    <xf numFmtId="0" fontId="35" fillId="0" borderId="92" xfId="0" applyFont="1" applyFill="1" applyBorder="1" applyAlignment="1">
      <alignment horizontal="left" vertical="top" wrapText="1"/>
    </xf>
    <xf numFmtId="0" fontId="75" fillId="0" borderId="93" xfId="0" applyFont="1" applyFill="1" applyBorder="1" applyAlignment="1">
      <alignment horizontal="left" vertical="top" wrapText="1"/>
    </xf>
    <xf numFmtId="167" fontId="35" fillId="0" borderId="103" xfId="0" applyNumberFormat="1" applyFont="1" applyFill="1" applyBorder="1" applyAlignment="1">
      <alignment horizontal="center" vertical="top" wrapText="1"/>
    </xf>
    <xf numFmtId="4" fontId="35" fillId="0" borderId="65" xfId="0" applyNumberFormat="1" applyFont="1" applyFill="1" applyBorder="1" applyAlignment="1">
      <alignment horizontal="right" vertical="top" wrapText="1"/>
    </xf>
    <xf numFmtId="49" fontId="35" fillId="0" borderId="55" xfId="0" applyNumberFormat="1" applyFont="1" applyFill="1" applyBorder="1" applyAlignment="1">
      <alignment horizontal="right" vertical="top" wrapText="1"/>
    </xf>
    <xf numFmtId="0" fontId="35" fillId="0" borderId="55" xfId="0" applyFont="1" applyFill="1" applyBorder="1" applyAlignment="1">
      <alignment horizontal="center" vertical="top" wrapText="1"/>
    </xf>
    <xf numFmtId="4" fontId="35" fillId="0" borderId="55" xfId="0" applyNumberFormat="1" applyFont="1" applyFill="1" applyBorder="1" applyAlignment="1">
      <alignment horizontal="center" vertical="top" wrapText="1"/>
    </xf>
    <xf numFmtId="167" fontId="35" fillId="0" borderId="67" xfId="0" applyNumberFormat="1" applyFont="1" applyFill="1" applyBorder="1" applyAlignment="1">
      <alignment horizontal="center" vertical="top" wrapText="1"/>
    </xf>
    <xf numFmtId="1" fontId="35" fillId="0" borderId="55" xfId="17890" applyNumberFormat="1" applyFont="1" applyFill="1" applyBorder="1" applyAlignment="1">
      <alignment horizontal="center" vertical="center" wrapText="1"/>
    </xf>
    <xf numFmtId="1" fontId="35" fillId="0" borderId="55" xfId="17890" applyNumberFormat="1" applyFont="1" applyFill="1" applyBorder="1" applyAlignment="1">
      <alignment horizontal="left" vertical="top" wrapText="1"/>
    </xf>
    <xf numFmtId="49" fontId="35" fillId="0" borderId="68" xfId="22877" applyNumberFormat="1" applyFont="1" applyFill="1" applyBorder="1" applyAlignment="1" applyProtection="1">
      <alignment horizontal="center" vertical="top" wrapText="1"/>
    </xf>
    <xf numFmtId="4" fontId="35" fillId="0" borderId="69" xfId="0" applyNumberFormat="1" applyFont="1" applyFill="1" applyBorder="1" applyAlignment="1">
      <alignment horizontal="right" vertical="top" wrapText="1"/>
    </xf>
    <xf numFmtId="49" fontId="35" fillId="0" borderId="69" xfId="0" applyNumberFormat="1" applyFont="1" applyFill="1" applyBorder="1" applyAlignment="1">
      <alignment horizontal="right" vertical="top" wrapText="1"/>
    </xf>
    <xf numFmtId="1" fontId="35" fillId="0" borderId="69" xfId="0" applyNumberFormat="1" applyFont="1" applyFill="1" applyBorder="1" applyAlignment="1">
      <alignment horizontal="center" vertical="center" wrapText="1"/>
    </xf>
    <xf numFmtId="1" fontId="35" fillId="0" borderId="69" xfId="0" applyNumberFormat="1" applyFont="1" applyFill="1" applyBorder="1" applyAlignment="1">
      <alignment horizontal="left" vertical="top" wrapText="1"/>
    </xf>
    <xf numFmtId="0" fontId="35" fillId="0" borderId="69" xfId="0" applyFont="1" applyFill="1" applyBorder="1" applyAlignment="1">
      <alignment horizontal="right" vertical="top" wrapText="1"/>
    </xf>
    <xf numFmtId="0" fontId="35" fillId="0" borderId="69" xfId="0" applyFont="1" applyFill="1" applyBorder="1" applyAlignment="1">
      <alignment horizontal="left" vertical="top" wrapText="1"/>
    </xf>
    <xf numFmtId="167" fontId="35" fillId="0" borderId="69" xfId="0" applyNumberFormat="1" applyFont="1" applyFill="1" applyBorder="1" applyAlignment="1">
      <alignment horizontal="left" vertical="top" wrapText="1"/>
    </xf>
    <xf numFmtId="3" fontId="35" fillId="0" borderId="69" xfId="0" applyNumberFormat="1" applyFont="1" applyFill="1" applyBorder="1" applyAlignment="1">
      <alignment horizontal="left" vertical="top" wrapText="1"/>
    </xf>
    <xf numFmtId="167" fontId="35" fillId="0" borderId="70" xfId="0" applyNumberFormat="1" applyFont="1" applyFill="1" applyBorder="1" applyAlignment="1">
      <alignment horizontal="center" vertical="top" wrapText="1"/>
    </xf>
    <xf numFmtId="1" fontId="35" fillId="0" borderId="69" xfId="17890" applyNumberFormat="1" applyFont="1" applyFill="1" applyBorder="1" applyAlignment="1">
      <alignment horizontal="left" vertical="top" wrapText="1"/>
    </xf>
    <xf numFmtId="0" fontId="35" fillId="0" borderId="69" xfId="0" applyFont="1" applyFill="1" applyBorder="1" applyAlignment="1">
      <alignment horizontal="center" vertical="top" wrapText="1"/>
    </xf>
    <xf numFmtId="0" fontId="35" fillId="0" borderId="69" xfId="1538" applyFont="1" applyFill="1" applyBorder="1" applyAlignment="1">
      <alignment horizontal="left" vertical="top" wrapText="1"/>
    </xf>
    <xf numFmtId="3" fontId="35" fillId="0" borderId="69" xfId="1538" applyNumberFormat="1" applyFont="1" applyFill="1" applyBorder="1" applyAlignment="1">
      <alignment horizontal="left" vertical="top" wrapText="1"/>
    </xf>
    <xf numFmtId="1" fontId="35" fillId="0" borderId="69" xfId="1538" applyNumberFormat="1" applyFont="1" applyFill="1" applyBorder="1" applyAlignment="1">
      <alignment horizontal="left" vertical="top" wrapText="1"/>
    </xf>
    <xf numFmtId="1" fontId="35" fillId="0" borderId="69" xfId="1538" applyNumberFormat="1" applyFont="1" applyFill="1" applyBorder="1" applyAlignment="1">
      <alignment horizontal="right" vertical="top" wrapText="1"/>
    </xf>
    <xf numFmtId="167" fontId="35" fillId="0" borderId="69" xfId="1538" applyNumberFormat="1" applyFont="1" applyFill="1" applyBorder="1" applyAlignment="1">
      <alignment horizontal="left" vertical="top" wrapText="1"/>
    </xf>
    <xf numFmtId="0" fontId="35" fillId="0" borderId="69" xfId="1538" applyFont="1" applyFill="1" applyBorder="1" applyAlignment="1">
      <alignment horizontal="center" vertical="center" wrapText="1"/>
    </xf>
    <xf numFmtId="0" fontId="35" fillId="0" borderId="69" xfId="0" applyFont="1" applyFill="1" applyBorder="1" applyAlignment="1">
      <alignment horizontal="left" vertical="center" wrapText="1"/>
    </xf>
    <xf numFmtId="0" fontId="35" fillId="0" borderId="71" xfId="0" applyFont="1" applyFill="1" applyBorder="1" applyAlignment="1">
      <alignment horizontal="left" vertical="top" wrapText="1"/>
    </xf>
    <xf numFmtId="0" fontId="35" fillId="0" borderId="72" xfId="0" applyFont="1" applyFill="1" applyBorder="1" applyAlignment="1">
      <alignment horizontal="left" vertical="top" wrapText="1"/>
    </xf>
    <xf numFmtId="0" fontId="35" fillId="0" borderId="73" xfId="0" applyFont="1" applyFill="1" applyBorder="1" applyAlignment="1">
      <alignment horizontal="left" vertical="top" wrapText="1"/>
    </xf>
    <xf numFmtId="0" fontId="35" fillId="0" borderId="69" xfId="0" applyFont="1" applyFill="1" applyBorder="1" applyAlignment="1">
      <alignment vertical="top" wrapText="1"/>
    </xf>
    <xf numFmtId="4" fontId="35" fillId="0" borderId="79" xfId="0" applyNumberFormat="1" applyFont="1" applyFill="1" applyBorder="1" applyAlignment="1">
      <alignment vertical="top" wrapText="1"/>
    </xf>
    <xf numFmtId="1" fontId="35" fillId="0" borderId="29" xfId="0" applyNumberFormat="1" applyFont="1" applyFill="1" applyBorder="1" applyAlignment="1">
      <alignment horizontal="left" vertical="top"/>
    </xf>
    <xf numFmtId="49" fontId="35" fillId="0" borderId="29" xfId="0" applyNumberFormat="1" applyFont="1" applyFill="1" applyBorder="1" applyAlignment="1">
      <alignment horizontal="right" vertical="top" wrapText="1"/>
    </xf>
    <xf numFmtId="4" fontId="35" fillId="0" borderId="29" xfId="0" applyNumberFormat="1" applyFont="1" applyFill="1" applyBorder="1" applyAlignment="1">
      <alignment horizontal="center" vertical="top" wrapText="1"/>
    </xf>
    <xf numFmtId="167" fontId="35" fillId="0" borderId="38" xfId="0" applyNumberFormat="1" applyFont="1" applyFill="1" applyBorder="1" applyAlignment="1">
      <alignment horizontal="center" vertical="top" wrapText="1"/>
    </xf>
    <xf numFmtId="1" fontId="35" fillId="0" borderId="29" xfId="1538" applyNumberFormat="1" applyFont="1" applyFill="1" applyBorder="1" applyAlignment="1">
      <alignment horizontal="left" vertical="top" wrapText="1"/>
    </xf>
    <xf numFmtId="1" fontId="35" fillId="0" borderId="79" xfId="0" applyNumberFormat="1" applyFont="1" applyFill="1" applyBorder="1" applyAlignment="1">
      <alignment horizontal="center" vertical="center" wrapText="1"/>
    </xf>
    <xf numFmtId="1" fontId="35" fillId="0" borderId="29" xfId="1538" applyNumberFormat="1" applyFont="1" applyFill="1" applyBorder="1" applyAlignment="1">
      <alignment horizontal="right" vertical="top" wrapText="1"/>
    </xf>
    <xf numFmtId="0" fontId="35" fillId="0" borderId="29" xfId="0" applyFont="1" applyFill="1" applyBorder="1" applyAlignment="1">
      <alignment horizontal="right" vertical="top" wrapText="1"/>
    </xf>
    <xf numFmtId="0" fontId="35" fillId="0" borderId="0" xfId="1537" applyFont="1" applyFill="1" applyBorder="1" applyAlignment="1">
      <alignment horizontal="left" vertical="top" wrapText="1"/>
    </xf>
    <xf numFmtId="0" fontId="35" fillId="0" borderId="29" xfId="1538" applyFont="1" applyFill="1" applyBorder="1" applyAlignment="1">
      <alignment horizontal="center" vertical="center" wrapText="1"/>
    </xf>
    <xf numFmtId="49" fontId="35" fillId="0" borderId="49" xfId="0" applyNumberFormat="1" applyFont="1" applyFill="1" applyBorder="1" applyAlignment="1">
      <alignment horizontal="right" vertical="top" wrapText="1"/>
    </xf>
    <xf numFmtId="1" fontId="75" fillId="0" borderId="105" xfId="0" applyNumberFormat="1" applyFont="1" applyFill="1" applyBorder="1" applyAlignment="1">
      <alignment horizontal="left" vertical="top" wrapText="1"/>
    </xf>
    <xf numFmtId="0" fontId="75" fillId="0" borderId="105" xfId="0" applyFont="1" applyFill="1" applyBorder="1" applyAlignment="1">
      <alignment horizontal="right" vertical="top" wrapText="1"/>
    </xf>
    <xf numFmtId="1" fontId="35" fillId="0" borderId="105" xfId="1538" applyNumberFormat="1" applyFont="1" applyFill="1" applyBorder="1" applyAlignment="1">
      <alignment horizontal="left" vertical="top" wrapText="1"/>
    </xf>
    <xf numFmtId="1" fontId="35" fillId="0" borderId="105" xfId="1538" applyNumberFormat="1" applyFont="1" applyFill="1" applyBorder="1" applyAlignment="1">
      <alignment horizontal="right" vertical="top" wrapText="1"/>
    </xf>
    <xf numFmtId="1" fontId="35" fillId="0" borderId="104" xfId="0" applyNumberFormat="1" applyFont="1" applyFill="1" applyBorder="1" applyAlignment="1">
      <alignment horizontal="left" vertical="center" wrapText="1"/>
    </xf>
    <xf numFmtId="0" fontId="89" fillId="0" borderId="0" xfId="0" applyFont="1" applyFill="1" applyAlignment="1">
      <alignment wrapText="1"/>
    </xf>
  </cellXfs>
  <cellStyles count="22882">
    <cellStyle name="20% - Акцент1 2" xfId="1"/>
    <cellStyle name="20% - Акцент1 2 2" xfId="2"/>
    <cellStyle name="20% - Акцент1 2 2 2" xfId="17835"/>
    <cellStyle name="20% - Акцент1 2 3" xfId="17834"/>
    <cellStyle name="20% - Акцент1 2 4" xfId="19603"/>
    <cellStyle name="20% - Акцент1 3" xfId="3"/>
    <cellStyle name="20% - Акцент1 3 2" xfId="17836"/>
    <cellStyle name="20% - Акцент1 3 3" xfId="19604"/>
    <cellStyle name="20% - Акцент2 2" xfId="4"/>
    <cellStyle name="20% - Акцент2 2 2" xfId="5"/>
    <cellStyle name="20% - Акцент2 2 2 2" xfId="17838"/>
    <cellStyle name="20% - Акцент2 2 3" xfId="17837"/>
    <cellStyle name="20% - Акцент2 2 4" xfId="19605"/>
    <cellStyle name="20% - Акцент2 3" xfId="6"/>
    <cellStyle name="20% - Акцент2 3 2" xfId="17839"/>
    <cellStyle name="20% - Акцент2 3 3" xfId="19606"/>
    <cellStyle name="20% - Акцент3 2" xfId="7"/>
    <cellStyle name="20% - Акцент3 2 2" xfId="8"/>
    <cellStyle name="20% - Акцент3 2 2 2" xfId="17841"/>
    <cellStyle name="20% - Акцент3 2 3" xfId="17840"/>
    <cellStyle name="20% - Акцент3 2 4" xfId="19607"/>
    <cellStyle name="20% - Акцент3 3" xfId="9"/>
    <cellStyle name="20% - Акцент3 3 2" xfId="17842"/>
    <cellStyle name="20% - Акцент3 3 3" xfId="19608"/>
    <cellStyle name="20% - Акцент4 2" xfId="10"/>
    <cellStyle name="20% - Акцент4 2 2" xfId="11"/>
    <cellStyle name="20% - Акцент4 2 2 2" xfId="17844"/>
    <cellStyle name="20% - Акцент4 2 3" xfId="17843"/>
    <cellStyle name="20% - Акцент4 2 4" xfId="19609"/>
    <cellStyle name="20% - Акцент4 3" xfId="12"/>
    <cellStyle name="20% - Акцент4 3 2" xfId="17845"/>
    <cellStyle name="20% - Акцент4 3 3" xfId="19610"/>
    <cellStyle name="20% - Акцент5 2" xfId="13"/>
    <cellStyle name="20% - Акцент5 2 2" xfId="14"/>
    <cellStyle name="20% - Акцент5 2 2 2" xfId="17847"/>
    <cellStyle name="20% - Акцент5 2 3" xfId="17846"/>
    <cellStyle name="20% - Акцент5 3" xfId="15"/>
    <cellStyle name="20% - Акцент5 3 2" xfId="17848"/>
    <cellStyle name="20% - Акцент6 2" xfId="16"/>
    <cellStyle name="20% - Акцент6 2 2" xfId="17"/>
    <cellStyle name="20% - Акцент6 2 2 2" xfId="17850"/>
    <cellStyle name="20% - Акцент6 2 3" xfId="17849"/>
    <cellStyle name="20% - Акцент6 3" xfId="18"/>
    <cellStyle name="20% - Акцент6 3 2" xfId="17851"/>
    <cellStyle name="40% - Акцент1 2" xfId="19"/>
    <cellStyle name="40% - Акцент1 2 2" xfId="20"/>
    <cellStyle name="40% - Акцент1 2 2 2" xfId="17853"/>
    <cellStyle name="40% - Акцент1 2 3" xfId="17852"/>
    <cellStyle name="40% - Акцент1 3" xfId="21"/>
    <cellStyle name="40% - Акцент1 3 2" xfId="17854"/>
    <cellStyle name="40% - Акцент2 2" xfId="22"/>
    <cellStyle name="40% - Акцент2 2 2" xfId="23"/>
    <cellStyle name="40% - Акцент2 2 2 2" xfId="17856"/>
    <cellStyle name="40% - Акцент2 2 3" xfId="17855"/>
    <cellStyle name="40% - Акцент2 3" xfId="24"/>
    <cellStyle name="40% - Акцент2 3 2" xfId="17857"/>
    <cellStyle name="40% - Акцент3 2" xfId="25"/>
    <cellStyle name="40% - Акцент3 2 2" xfId="26"/>
    <cellStyle name="40% - Акцент3 2 2 2" xfId="17859"/>
    <cellStyle name="40% - Акцент3 2 3" xfId="17858"/>
    <cellStyle name="40% - Акцент3 2 4" xfId="19611"/>
    <cellStyle name="40% - Акцент3 3" xfId="27"/>
    <cellStyle name="40% - Акцент3 3 2" xfId="17860"/>
    <cellStyle name="40% - Акцент3 3 3" xfId="19612"/>
    <cellStyle name="40% - Акцент4 2" xfId="28"/>
    <cellStyle name="40% - Акцент4 2 2" xfId="29"/>
    <cellStyle name="40% - Акцент4 2 2 2" xfId="17862"/>
    <cellStyle name="40% - Акцент4 2 3" xfId="17861"/>
    <cellStyle name="40% - Акцент4 3" xfId="30"/>
    <cellStyle name="40% - Акцент4 3 2" xfId="17863"/>
    <cellStyle name="40% - Акцент5 2" xfId="31"/>
    <cellStyle name="40% - Акцент5 2 2" xfId="32"/>
    <cellStyle name="40% - Акцент5 2 2 2" xfId="17865"/>
    <cellStyle name="40% - Акцент5 2 3" xfId="17864"/>
    <cellStyle name="40% - Акцент5 3" xfId="33"/>
    <cellStyle name="40% - Акцент5 3 2" xfId="17866"/>
    <cellStyle name="40% - Акцент6 2" xfId="34"/>
    <cellStyle name="40% - Акцент6 2 2" xfId="35"/>
    <cellStyle name="40% - Акцент6 2 2 2" xfId="17868"/>
    <cellStyle name="40% - Акцент6 2 3" xfId="17867"/>
    <cellStyle name="40% - Акцент6 3" xfId="36"/>
    <cellStyle name="40% - Акцент6 3 2" xfId="17869"/>
    <cellStyle name="60% - Акцент1 2" xfId="37"/>
    <cellStyle name="60% - Акцент1 2 2" xfId="38"/>
    <cellStyle name="60% - Акцент1 2 2 2" xfId="17871"/>
    <cellStyle name="60% - Акцент1 2 3" xfId="17870"/>
    <cellStyle name="60% - Акцент1 3" xfId="39"/>
    <cellStyle name="60% - Акцент1 3 2" xfId="17872"/>
    <cellStyle name="60% - Акцент2 2" xfId="40"/>
    <cellStyle name="60% - Акцент2 2 2" xfId="41"/>
    <cellStyle name="60% - Акцент2 2 2 2" xfId="17874"/>
    <cellStyle name="60% - Акцент2 2 3" xfId="17873"/>
    <cellStyle name="60% - Акцент2 3" xfId="42"/>
    <cellStyle name="60% - Акцент2 3 2" xfId="17875"/>
    <cellStyle name="60% - Акцент3 2" xfId="43"/>
    <cellStyle name="60% - Акцент3 2 2" xfId="44"/>
    <cellStyle name="60% - Акцент3 2 2 2" xfId="17877"/>
    <cellStyle name="60% - Акцент3 2 3" xfId="17876"/>
    <cellStyle name="60% - Акцент3 2 4" xfId="19613"/>
    <cellStyle name="60% - Акцент3 3" xfId="45"/>
    <cellStyle name="60% - Акцент3 3 2" xfId="17878"/>
    <cellStyle name="60% - Акцент3 3 3" xfId="19614"/>
    <cellStyle name="60% - Акцент4 2" xfId="46"/>
    <cellStyle name="60% - Акцент4 2 2" xfId="47"/>
    <cellStyle name="60% - Акцент4 2 2 2" xfId="17880"/>
    <cellStyle name="60% - Акцент4 2 3" xfId="17879"/>
    <cellStyle name="60% - Акцент4 2 4" xfId="19615"/>
    <cellStyle name="60% - Акцент4 3" xfId="48"/>
    <cellStyle name="60% - Акцент4 3 2" xfId="17881"/>
    <cellStyle name="60% - Акцент4 3 3" xfId="19616"/>
    <cellStyle name="60% - Акцент5 2" xfId="49"/>
    <cellStyle name="60% - Акцент5 2 2" xfId="50"/>
    <cellStyle name="60% - Акцент5 2 2 2" xfId="17883"/>
    <cellStyle name="60% - Акцент5 2 3" xfId="17882"/>
    <cellStyle name="60% - Акцент5 3" xfId="51"/>
    <cellStyle name="60% - Акцент5 3 2" xfId="17884"/>
    <cellStyle name="60% - Акцент6 2" xfId="52"/>
    <cellStyle name="60% - Акцент6 2 2" xfId="53"/>
    <cellStyle name="60% - Акцент6 2 2 2" xfId="17886"/>
    <cellStyle name="60% - Акцент6 2 3" xfId="17885"/>
    <cellStyle name="60% - Акцент6 2 4" xfId="19617"/>
    <cellStyle name="60% - Акцент6 3" xfId="54"/>
    <cellStyle name="60% - Акцент6 3 2" xfId="17887"/>
    <cellStyle name="60% - Акцент6 3 3" xfId="19618"/>
    <cellStyle name="Excel Built-in Bad" xfId="17832"/>
    <cellStyle name="Excel Built-in Bad 1" xfId="17828"/>
    <cellStyle name="Excel Built-in Normal" xfId="17888"/>
    <cellStyle name="Excel Built-in Normal 1" xfId="17829"/>
    <cellStyle name="Excel Built-in Normal 1 1" xfId="17890"/>
    <cellStyle name="Excel Built-in Normal 1 1 1" xfId="17891"/>
    <cellStyle name="Excel Built-in Normal 1 2" xfId="17889"/>
    <cellStyle name="Excel Built-in Normal 2" xfId="17827"/>
    <cellStyle name="Excel Built-in Normal 2 2" xfId="17892"/>
    <cellStyle name="Excel Built-in Normal 3" xfId="17831"/>
    <cellStyle name="Excel Built-in Normal 3 2" xfId="17893"/>
    <cellStyle name="Excel Built-in Normal 4" xfId="17830"/>
    <cellStyle name="Excel Built-in Normal 5" xfId="22878"/>
    <cellStyle name="Excel Built-in Normal_Xl0001228" xfId="22875"/>
    <cellStyle name="Hyperlink_FNX Model Template" xfId="55"/>
    <cellStyle name="Input 1" xfId="56"/>
    <cellStyle name="Input 1 2" xfId="17894"/>
    <cellStyle name="Normal_FNX Features" xfId="57"/>
    <cellStyle name="TableStyleLight1" xfId="58"/>
    <cellStyle name="TableStyleLight1 2" xfId="17895"/>
    <cellStyle name="TableStyleLight1 3" xfId="22876"/>
    <cellStyle name="Title 3" xfId="59"/>
    <cellStyle name="Title 3 2" xfId="17896"/>
    <cellStyle name="Title 4" xfId="60"/>
    <cellStyle name="Title 4 2" xfId="17897"/>
    <cellStyle name="Акцент1 2" xfId="61"/>
    <cellStyle name="Акцент1 2 2" xfId="62"/>
    <cellStyle name="Акцент1 2 2 2" xfId="17899"/>
    <cellStyle name="Акцент1 2 3" xfId="17898"/>
    <cellStyle name="Акцент1 3" xfId="63"/>
    <cellStyle name="Акцент1 3 2" xfId="17900"/>
    <cellStyle name="Акцент2 2" xfId="64"/>
    <cellStyle name="Акцент2 2 2" xfId="65"/>
    <cellStyle name="Акцент2 2 2 2" xfId="17902"/>
    <cellStyle name="Акцент2 2 3" xfId="17901"/>
    <cellStyle name="Акцент2 3" xfId="66"/>
    <cellStyle name="Акцент2 3 2" xfId="17903"/>
    <cellStyle name="Акцент3 2" xfId="67"/>
    <cellStyle name="Акцент3 2 2" xfId="68"/>
    <cellStyle name="Акцент3 2 2 2" xfId="17905"/>
    <cellStyle name="Акцент3 2 3" xfId="17904"/>
    <cellStyle name="Акцент3 3" xfId="69"/>
    <cellStyle name="Акцент3 3 2" xfId="17906"/>
    <cellStyle name="Акцент4 2" xfId="70"/>
    <cellStyle name="Акцент4 2 2" xfId="71"/>
    <cellStyle name="Акцент4 2 2 2" xfId="17908"/>
    <cellStyle name="Акцент4 2 3" xfId="17907"/>
    <cellStyle name="Акцент4 3" xfId="72"/>
    <cellStyle name="Акцент4 3 2" xfId="17909"/>
    <cellStyle name="Акцент5 2" xfId="73"/>
    <cellStyle name="Акцент5 2 2" xfId="74"/>
    <cellStyle name="Акцент5 2 2 2" xfId="17911"/>
    <cellStyle name="Акцент5 2 3" xfId="17910"/>
    <cellStyle name="Акцент5 3" xfId="75"/>
    <cellStyle name="Акцент5 3 2" xfId="17912"/>
    <cellStyle name="Акцент6 2" xfId="76"/>
    <cellStyle name="Акцент6 2 2" xfId="77"/>
    <cellStyle name="Акцент6 2 2 2" xfId="17914"/>
    <cellStyle name="Акцент6 2 3" xfId="17913"/>
    <cellStyle name="Акцент6 3" xfId="78"/>
    <cellStyle name="Акцент6 3 2" xfId="17915"/>
    <cellStyle name="Ввод  2" xfId="79"/>
    <cellStyle name="Ввод  2 2" xfId="80"/>
    <cellStyle name="Ввод  2 2 10" xfId="81"/>
    <cellStyle name="Ввод  2 2 11" xfId="82"/>
    <cellStyle name="Ввод  2 2 12" xfId="83"/>
    <cellStyle name="Ввод  2 2 13" xfId="84"/>
    <cellStyle name="Ввод  2 2 14" xfId="85"/>
    <cellStyle name="Ввод  2 2 15" xfId="86"/>
    <cellStyle name="Ввод  2 2 16" xfId="87"/>
    <cellStyle name="Ввод  2 2 17" xfId="88"/>
    <cellStyle name="Ввод  2 2 18" xfId="17917"/>
    <cellStyle name="Ввод  2 2 19" xfId="19648"/>
    <cellStyle name="Ввод  2 2 2" xfId="89"/>
    <cellStyle name="Ввод  2 2 2 10" xfId="90"/>
    <cellStyle name="Ввод  2 2 2 11" xfId="91"/>
    <cellStyle name="Ввод  2 2 2 12" xfId="92"/>
    <cellStyle name="Ввод  2 2 2 13" xfId="93"/>
    <cellStyle name="Ввод  2 2 2 14" xfId="94"/>
    <cellStyle name="Ввод  2 2 2 15" xfId="95"/>
    <cellStyle name="Ввод  2 2 2 16" xfId="96"/>
    <cellStyle name="Ввод  2 2 2 17" xfId="97"/>
    <cellStyle name="Ввод  2 2 2 18" xfId="17918"/>
    <cellStyle name="Ввод  2 2 2 19" xfId="19649"/>
    <cellStyle name="Ввод  2 2 2 2" xfId="98"/>
    <cellStyle name="Ввод  2 2 2 2 2" xfId="99"/>
    <cellStyle name="Ввод  2 2 2 2 3" xfId="100"/>
    <cellStyle name="Ввод  2 2 2 2 4" xfId="101"/>
    <cellStyle name="Ввод  2 2 2 3" xfId="102"/>
    <cellStyle name="Ввод  2 2 2 3 2" xfId="103"/>
    <cellStyle name="Ввод  2 2 2 3 3" xfId="104"/>
    <cellStyle name="Ввод  2 2 2 3 4" xfId="105"/>
    <cellStyle name="Ввод  2 2 2 4" xfId="106"/>
    <cellStyle name="Ввод  2 2 2 4 2" xfId="107"/>
    <cellStyle name="Ввод  2 2 2 4 3" xfId="108"/>
    <cellStyle name="Ввод  2 2 2 4 4" xfId="109"/>
    <cellStyle name="Ввод  2 2 2 5" xfId="110"/>
    <cellStyle name="Ввод  2 2 2 6" xfId="111"/>
    <cellStyle name="Ввод  2 2 2 7" xfId="112"/>
    <cellStyle name="Ввод  2 2 2 8" xfId="113"/>
    <cellStyle name="Ввод  2 2 2 9" xfId="114"/>
    <cellStyle name="Ввод  2 2 3" xfId="115"/>
    <cellStyle name="Ввод  2 2 3 2" xfId="116"/>
    <cellStyle name="Ввод  2 2 3 3" xfId="117"/>
    <cellStyle name="Ввод  2 2 3 4" xfId="118"/>
    <cellStyle name="Ввод  2 2 4" xfId="119"/>
    <cellStyle name="Ввод  2 2 4 2" xfId="120"/>
    <cellStyle name="Ввод  2 2 4 3" xfId="121"/>
    <cellStyle name="Ввод  2 2 4 4" xfId="122"/>
    <cellStyle name="Ввод  2 2 5" xfId="123"/>
    <cellStyle name="Ввод  2 2 5 2" xfId="124"/>
    <cellStyle name="Ввод  2 2 5 3" xfId="125"/>
    <cellStyle name="Ввод  2 2 5 4" xfId="126"/>
    <cellStyle name="Ввод  2 2 6" xfId="127"/>
    <cellStyle name="Ввод  2 2 7" xfId="128"/>
    <cellStyle name="Ввод  2 2 8" xfId="129"/>
    <cellStyle name="Ввод  2 2 9" xfId="130"/>
    <cellStyle name="Ввод  2 3" xfId="17916"/>
    <cellStyle name="Ввод  3" xfId="131"/>
    <cellStyle name="Ввод  3 2" xfId="17919"/>
    <cellStyle name="Вывод 2" xfId="132"/>
    <cellStyle name="Вывод 2 2" xfId="133"/>
    <cellStyle name="Вывод 2 2 10" xfId="134"/>
    <cellStyle name="Вывод 2 2 11" xfId="135"/>
    <cellStyle name="Вывод 2 2 12" xfId="136"/>
    <cellStyle name="Вывод 2 2 13" xfId="137"/>
    <cellStyle name="Вывод 2 2 14" xfId="138"/>
    <cellStyle name="Вывод 2 2 15" xfId="139"/>
    <cellStyle name="Вывод 2 2 16" xfId="140"/>
    <cellStyle name="Вывод 2 2 17" xfId="141"/>
    <cellStyle name="Вывод 2 2 18" xfId="17921"/>
    <cellStyle name="Вывод 2 2 19" xfId="19650"/>
    <cellStyle name="Вывод 2 2 2" xfId="142"/>
    <cellStyle name="Вывод 2 2 2 10" xfId="143"/>
    <cellStyle name="Вывод 2 2 2 11" xfId="144"/>
    <cellStyle name="Вывод 2 2 2 12" xfId="145"/>
    <cellStyle name="Вывод 2 2 2 13" xfId="146"/>
    <cellStyle name="Вывод 2 2 2 14" xfId="147"/>
    <cellStyle name="Вывод 2 2 2 15" xfId="148"/>
    <cellStyle name="Вывод 2 2 2 16" xfId="149"/>
    <cellStyle name="Вывод 2 2 2 17" xfId="17922"/>
    <cellStyle name="Вывод 2 2 2 18" xfId="19651"/>
    <cellStyle name="Вывод 2 2 2 2" xfId="150"/>
    <cellStyle name="Вывод 2 2 2 2 2" xfId="151"/>
    <cellStyle name="Вывод 2 2 2 2 3" xfId="152"/>
    <cellStyle name="Вывод 2 2 2 3" xfId="153"/>
    <cellStyle name="Вывод 2 2 2 3 2" xfId="154"/>
    <cellStyle name="Вывод 2 2 2 3 3" xfId="155"/>
    <cellStyle name="Вывод 2 2 2 4" xfId="156"/>
    <cellStyle name="Вывод 2 2 2 4 2" xfId="157"/>
    <cellStyle name="Вывод 2 2 2 4 3" xfId="158"/>
    <cellStyle name="Вывод 2 2 2 5" xfId="159"/>
    <cellStyle name="Вывод 2 2 2 6" xfId="160"/>
    <cellStyle name="Вывод 2 2 2 7" xfId="161"/>
    <cellStyle name="Вывод 2 2 2 8" xfId="162"/>
    <cellStyle name="Вывод 2 2 2 9" xfId="163"/>
    <cellStyle name="Вывод 2 2 3" xfId="164"/>
    <cellStyle name="Вывод 2 2 3 2" xfId="165"/>
    <cellStyle name="Вывод 2 2 3 3" xfId="166"/>
    <cellStyle name="Вывод 2 2 4" xfId="167"/>
    <cellStyle name="Вывод 2 2 4 2" xfId="168"/>
    <cellStyle name="Вывод 2 2 4 3" xfId="169"/>
    <cellStyle name="Вывод 2 2 5" xfId="170"/>
    <cellStyle name="Вывод 2 2 5 2" xfId="171"/>
    <cellStyle name="Вывод 2 2 5 3" xfId="172"/>
    <cellStyle name="Вывод 2 2 6" xfId="173"/>
    <cellStyle name="Вывод 2 2 7" xfId="174"/>
    <cellStyle name="Вывод 2 2 8" xfId="175"/>
    <cellStyle name="Вывод 2 2 9" xfId="176"/>
    <cellStyle name="Вывод 2 3" xfId="17920"/>
    <cellStyle name="Вывод 3" xfId="177"/>
    <cellStyle name="Вывод 3 2" xfId="17923"/>
    <cellStyle name="Вычисление 2" xfId="178"/>
    <cellStyle name="Вычисление 2 2" xfId="179"/>
    <cellStyle name="Вычисление 2 2 10" xfId="180"/>
    <cellStyle name="Вычисление 2 2 11" xfId="181"/>
    <cellStyle name="Вычисление 2 2 12" xfId="182"/>
    <cellStyle name="Вычисление 2 2 13" xfId="183"/>
    <cellStyle name="Вычисление 2 2 14" xfId="184"/>
    <cellStyle name="Вычисление 2 2 15" xfId="185"/>
    <cellStyle name="Вычисление 2 2 16" xfId="186"/>
    <cellStyle name="Вычисление 2 2 17" xfId="187"/>
    <cellStyle name="Вычисление 2 2 18" xfId="17925"/>
    <cellStyle name="Вычисление 2 2 19" xfId="19652"/>
    <cellStyle name="Вычисление 2 2 2" xfId="188"/>
    <cellStyle name="Вычисление 2 2 2 10" xfId="189"/>
    <cellStyle name="Вычисление 2 2 2 11" xfId="190"/>
    <cellStyle name="Вычисление 2 2 2 12" xfId="191"/>
    <cellStyle name="Вычисление 2 2 2 13" xfId="192"/>
    <cellStyle name="Вычисление 2 2 2 14" xfId="193"/>
    <cellStyle name="Вычисление 2 2 2 15" xfId="194"/>
    <cellStyle name="Вычисление 2 2 2 16" xfId="195"/>
    <cellStyle name="Вычисление 2 2 2 17" xfId="196"/>
    <cellStyle name="Вычисление 2 2 2 18" xfId="17926"/>
    <cellStyle name="Вычисление 2 2 2 19" xfId="19653"/>
    <cellStyle name="Вычисление 2 2 2 2" xfId="197"/>
    <cellStyle name="Вычисление 2 2 2 2 2" xfId="198"/>
    <cellStyle name="Вычисление 2 2 2 2 3" xfId="199"/>
    <cellStyle name="Вычисление 2 2 2 2 4" xfId="200"/>
    <cellStyle name="Вычисление 2 2 2 3" xfId="201"/>
    <cellStyle name="Вычисление 2 2 2 3 2" xfId="202"/>
    <cellStyle name="Вычисление 2 2 2 3 3" xfId="203"/>
    <cellStyle name="Вычисление 2 2 2 3 4" xfId="204"/>
    <cellStyle name="Вычисление 2 2 2 4" xfId="205"/>
    <cellStyle name="Вычисление 2 2 2 4 2" xfId="206"/>
    <cellStyle name="Вычисление 2 2 2 4 3" xfId="207"/>
    <cellStyle name="Вычисление 2 2 2 4 4" xfId="208"/>
    <cellStyle name="Вычисление 2 2 2 5" xfId="209"/>
    <cellStyle name="Вычисление 2 2 2 6" xfId="210"/>
    <cellStyle name="Вычисление 2 2 2 7" xfId="211"/>
    <cellStyle name="Вычисление 2 2 2 8" xfId="212"/>
    <cellStyle name="Вычисление 2 2 2 9" xfId="213"/>
    <cellStyle name="Вычисление 2 2 3" xfId="214"/>
    <cellStyle name="Вычисление 2 2 3 2" xfId="215"/>
    <cellStyle name="Вычисление 2 2 3 3" xfId="216"/>
    <cellStyle name="Вычисление 2 2 3 4" xfId="217"/>
    <cellStyle name="Вычисление 2 2 4" xfId="218"/>
    <cellStyle name="Вычисление 2 2 4 2" xfId="219"/>
    <cellStyle name="Вычисление 2 2 4 3" xfId="220"/>
    <cellStyle name="Вычисление 2 2 4 4" xfId="221"/>
    <cellStyle name="Вычисление 2 2 5" xfId="222"/>
    <cellStyle name="Вычисление 2 2 5 2" xfId="223"/>
    <cellStyle name="Вычисление 2 2 5 3" xfId="224"/>
    <cellStyle name="Вычисление 2 2 5 4" xfId="225"/>
    <cellStyle name="Вычисление 2 2 6" xfId="226"/>
    <cellStyle name="Вычисление 2 2 7" xfId="227"/>
    <cellStyle name="Вычисление 2 2 8" xfId="228"/>
    <cellStyle name="Вычисление 2 2 9" xfId="229"/>
    <cellStyle name="Вычисление 2 3" xfId="17924"/>
    <cellStyle name="Вычисление 3" xfId="230"/>
    <cellStyle name="Вычисление 3 2" xfId="17927"/>
    <cellStyle name="Денежный 2" xfId="231"/>
    <cellStyle name="Денежный 2 2" xfId="17929"/>
    <cellStyle name="Денежный 3" xfId="17928"/>
    <cellStyle name="Заголовок 1 2" xfId="232"/>
    <cellStyle name="Заголовок 1 2 2" xfId="233"/>
    <cellStyle name="Заголовок 1 2 2 2" xfId="17931"/>
    <cellStyle name="Заголовок 1 2 3" xfId="17930"/>
    <cellStyle name="Заголовок 1 3" xfId="234"/>
    <cellStyle name="Заголовок 1 3 2" xfId="17932"/>
    <cellStyle name="Заголовок 2 2" xfId="235"/>
    <cellStyle name="Заголовок 2 2 2" xfId="236"/>
    <cellStyle name="Заголовок 2 2 2 2" xfId="17934"/>
    <cellStyle name="Заголовок 2 2 3" xfId="17933"/>
    <cellStyle name="Заголовок 2 3" xfId="237"/>
    <cellStyle name="Заголовок 2 3 2" xfId="17935"/>
    <cellStyle name="Заголовок 3 2" xfId="238"/>
    <cellStyle name="Заголовок 3 2 2" xfId="239"/>
    <cellStyle name="Заголовок 3 2 2 2" xfId="17937"/>
    <cellStyle name="Заголовок 3 2 3" xfId="17936"/>
    <cellStyle name="Заголовок 3 3" xfId="240"/>
    <cellStyle name="Заголовок 3 3 2" xfId="17938"/>
    <cellStyle name="Заголовок 4 2" xfId="241"/>
    <cellStyle name="Заголовок 4 2 2" xfId="242"/>
    <cellStyle name="Заголовок 4 2 2 2" xfId="17940"/>
    <cellStyle name="Заголовок 4 2 3" xfId="17939"/>
    <cellStyle name="Заголовок 4 3" xfId="243"/>
    <cellStyle name="Заголовок 4 3 2" xfId="17941"/>
    <cellStyle name="Итог 2" xfId="244"/>
    <cellStyle name="Итог 2 2" xfId="245"/>
    <cellStyle name="Итог 2 2 10" xfId="246"/>
    <cellStyle name="Итог 2 2 11" xfId="247"/>
    <cellStyle name="Итог 2 2 12" xfId="248"/>
    <cellStyle name="Итог 2 2 13" xfId="249"/>
    <cellStyle name="Итог 2 2 14" xfId="250"/>
    <cellStyle name="Итог 2 2 15" xfId="251"/>
    <cellStyle name="Итог 2 2 16" xfId="252"/>
    <cellStyle name="Итог 2 2 17" xfId="253"/>
    <cellStyle name="Итог 2 2 18" xfId="19655"/>
    <cellStyle name="Итог 2 2 2" xfId="254"/>
    <cellStyle name="Итог 2 2 2 10" xfId="255"/>
    <cellStyle name="Итог 2 2 2 11" xfId="256"/>
    <cellStyle name="Итог 2 2 2 12" xfId="257"/>
    <cellStyle name="Итог 2 2 2 13" xfId="258"/>
    <cellStyle name="Итог 2 2 2 14" xfId="259"/>
    <cellStyle name="Итог 2 2 2 15" xfId="260"/>
    <cellStyle name="Итог 2 2 2 16" xfId="261"/>
    <cellStyle name="Итог 2 2 2 17" xfId="262"/>
    <cellStyle name="Итог 2 2 2 18" xfId="19656"/>
    <cellStyle name="Итог 2 2 2 2" xfId="263"/>
    <cellStyle name="Итог 2 2 2 2 2" xfId="264"/>
    <cellStyle name="Итог 2 2 2 2 3" xfId="265"/>
    <cellStyle name="Итог 2 2 2 2 4" xfId="266"/>
    <cellStyle name="Итог 2 2 2 3" xfId="267"/>
    <cellStyle name="Итог 2 2 2 3 2" xfId="268"/>
    <cellStyle name="Итог 2 2 2 3 3" xfId="269"/>
    <cellStyle name="Итог 2 2 2 3 4" xfId="270"/>
    <cellStyle name="Итог 2 2 2 4" xfId="271"/>
    <cellStyle name="Итог 2 2 2 4 2" xfId="272"/>
    <cellStyle name="Итог 2 2 2 4 3" xfId="273"/>
    <cellStyle name="Итог 2 2 2 4 4" xfId="274"/>
    <cellStyle name="Итог 2 2 2 5" xfId="275"/>
    <cellStyle name="Итог 2 2 2 6" xfId="276"/>
    <cellStyle name="Итог 2 2 2 7" xfId="277"/>
    <cellStyle name="Итог 2 2 2 8" xfId="278"/>
    <cellStyle name="Итог 2 2 2 9" xfId="279"/>
    <cellStyle name="Итог 2 2 3" xfId="280"/>
    <cellStyle name="Итог 2 2 3 2" xfId="281"/>
    <cellStyle name="Итог 2 2 3 3" xfId="282"/>
    <cellStyle name="Итог 2 2 3 4" xfId="283"/>
    <cellStyle name="Итог 2 2 4" xfId="284"/>
    <cellStyle name="Итог 2 2 4 2" xfId="285"/>
    <cellStyle name="Итог 2 2 4 3" xfId="286"/>
    <cellStyle name="Итог 2 2 4 4" xfId="287"/>
    <cellStyle name="Итог 2 2 5" xfId="288"/>
    <cellStyle name="Итог 2 2 5 2" xfId="289"/>
    <cellStyle name="Итог 2 2 5 3" xfId="290"/>
    <cellStyle name="Итог 2 2 5 4" xfId="291"/>
    <cellStyle name="Итог 2 2 6" xfId="292"/>
    <cellStyle name="Итог 2 2 7" xfId="293"/>
    <cellStyle name="Итог 2 2 8" xfId="294"/>
    <cellStyle name="Итог 2 2 9" xfId="295"/>
    <cellStyle name="Итог 2 3" xfId="17942"/>
    <cellStyle name="Итог 3" xfId="296"/>
    <cellStyle name="Итог 3 2" xfId="17943"/>
    <cellStyle name="Контрольная ячейка 2" xfId="297"/>
    <cellStyle name="Контрольная ячейка 2 2" xfId="298"/>
    <cellStyle name="Контрольная ячейка 2 2 2" xfId="17945"/>
    <cellStyle name="Контрольная ячейка 2 3" xfId="17944"/>
    <cellStyle name="Контрольная ячейка 3" xfId="299"/>
    <cellStyle name="Контрольная ячейка 3 2" xfId="17946"/>
    <cellStyle name="Название" xfId="19601" builtinId="15" customBuiltin="1"/>
    <cellStyle name="Название 2" xfId="300"/>
    <cellStyle name="Название 2 2" xfId="17948"/>
    <cellStyle name="Название 3" xfId="17947"/>
    <cellStyle name="Нейтральный 2" xfId="301"/>
    <cellStyle name="Нейтральный 2 2" xfId="302"/>
    <cellStyle name="Нейтральный 2 2 2" xfId="17950"/>
    <cellStyle name="Нейтральный 2 3" xfId="17949"/>
    <cellStyle name="Нейтральный 3" xfId="303"/>
    <cellStyle name="Нейтральный 3 2" xfId="17951"/>
    <cellStyle name="Обычный" xfId="0" builtinId="0"/>
    <cellStyle name="Обычный 10" xfId="304"/>
    <cellStyle name="Обычный 10 10" xfId="305"/>
    <cellStyle name="Обычный 10 10 10" xfId="306"/>
    <cellStyle name="Обычный 10 10 11" xfId="307"/>
    <cellStyle name="Обычный 10 10 12" xfId="17953"/>
    <cellStyle name="Обычный 10 10 13" xfId="19658"/>
    <cellStyle name="Обычный 10 10 14" xfId="21272"/>
    <cellStyle name="Обычный 10 10 2" xfId="308"/>
    <cellStyle name="Обычный 10 10 2 10" xfId="309"/>
    <cellStyle name="Обычный 10 10 2 11" xfId="17954"/>
    <cellStyle name="Обычный 10 10 2 12" xfId="19659"/>
    <cellStyle name="Обычный 10 10 2 13" xfId="21273"/>
    <cellStyle name="Обычный 10 10 2 2" xfId="310"/>
    <cellStyle name="Обычный 10 10 2 2 2" xfId="311"/>
    <cellStyle name="Обычный 10 10 2 3" xfId="312"/>
    <cellStyle name="Обычный 10 10 2 4" xfId="313"/>
    <cellStyle name="Обычный 10 10 2 5" xfId="314"/>
    <cellStyle name="Обычный 10 10 2 6" xfId="315"/>
    <cellStyle name="Обычный 10 10 2 7" xfId="316"/>
    <cellStyle name="Обычный 10 10 2 8" xfId="317"/>
    <cellStyle name="Обычный 10 10 2 9" xfId="318"/>
    <cellStyle name="Обычный 10 10 3" xfId="319"/>
    <cellStyle name="Обычный 10 10 3 2" xfId="320"/>
    <cellStyle name="Обычный 10 10 4" xfId="321"/>
    <cellStyle name="Обычный 10 10 5" xfId="322"/>
    <cellStyle name="Обычный 10 10 6" xfId="323"/>
    <cellStyle name="Обычный 10 10 7" xfId="324"/>
    <cellStyle name="Обычный 10 10 8" xfId="325"/>
    <cellStyle name="Обычный 10 10 9" xfId="326"/>
    <cellStyle name="Обычный 10 11" xfId="327"/>
    <cellStyle name="Обычный 10 11 10" xfId="328"/>
    <cellStyle name="Обычный 10 11 11" xfId="17955"/>
    <cellStyle name="Обычный 10 11 12" xfId="19660"/>
    <cellStyle name="Обычный 10 11 13" xfId="21274"/>
    <cellStyle name="Обычный 10 11 2" xfId="329"/>
    <cellStyle name="Обычный 10 11 2 2" xfId="330"/>
    <cellStyle name="Обычный 10 11 3" xfId="331"/>
    <cellStyle name="Обычный 10 11 4" xfId="332"/>
    <cellStyle name="Обычный 10 11 5" xfId="333"/>
    <cellStyle name="Обычный 10 11 6" xfId="334"/>
    <cellStyle name="Обычный 10 11 7" xfId="335"/>
    <cellStyle name="Обычный 10 11 8" xfId="336"/>
    <cellStyle name="Обычный 10 11 9" xfId="337"/>
    <cellStyle name="Обычный 10 12" xfId="338"/>
    <cellStyle name="Обычный 10 12 10" xfId="19661"/>
    <cellStyle name="Обычный 10 12 11" xfId="21275"/>
    <cellStyle name="Обычный 10 12 2" xfId="339"/>
    <cellStyle name="Обычный 10 12 2 2" xfId="340"/>
    <cellStyle name="Обычный 10 12 3" xfId="341"/>
    <cellStyle name="Обычный 10 12 4" xfId="342"/>
    <cellStyle name="Обычный 10 12 5" xfId="343"/>
    <cellStyle name="Обычный 10 12 6" xfId="344"/>
    <cellStyle name="Обычный 10 12 7" xfId="345"/>
    <cellStyle name="Обычный 10 12 8" xfId="346"/>
    <cellStyle name="Обычный 10 12 9" xfId="17956"/>
    <cellStyle name="Обычный 10 13" xfId="347"/>
    <cellStyle name="Обычный 10 13 10" xfId="19662"/>
    <cellStyle name="Обычный 10 13 11" xfId="21276"/>
    <cellStyle name="Обычный 10 13 2" xfId="348"/>
    <cellStyle name="Обычный 10 13 2 2" xfId="349"/>
    <cellStyle name="Обычный 10 13 3" xfId="350"/>
    <cellStyle name="Обычный 10 13 4" xfId="351"/>
    <cellStyle name="Обычный 10 13 5" xfId="352"/>
    <cellStyle name="Обычный 10 13 6" xfId="353"/>
    <cellStyle name="Обычный 10 13 7" xfId="354"/>
    <cellStyle name="Обычный 10 13 8" xfId="355"/>
    <cellStyle name="Обычный 10 13 9" xfId="17957"/>
    <cellStyle name="Обычный 10 14" xfId="356"/>
    <cellStyle name="Обычный 10 14 2" xfId="357"/>
    <cellStyle name="Обычный 10 15" xfId="358"/>
    <cellStyle name="Обычный 10 16" xfId="359"/>
    <cellStyle name="Обычный 10 17" xfId="360"/>
    <cellStyle name="Обычный 10 18" xfId="361"/>
    <cellStyle name="Обычный 10 19" xfId="362"/>
    <cellStyle name="Обычный 10 2" xfId="363"/>
    <cellStyle name="Обычный 10 2 10" xfId="364"/>
    <cellStyle name="Обычный 10 2 10 2" xfId="365"/>
    <cellStyle name="Обычный 10 2 11" xfId="366"/>
    <cellStyle name="Обычный 10 2 12" xfId="367"/>
    <cellStyle name="Обычный 10 2 13" xfId="368"/>
    <cellStyle name="Обычный 10 2 14" xfId="369"/>
    <cellStyle name="Обычный 10 2 15" xfId="370"/>
    <cellStyle name="Обычный 10 2 16" xfId="371"/>
    <cellStyle name="Обычный 10 2 17" xfId="372"/>
    <cellStyle name="Обычный 10 2 18" xfId="373"/>
    <cellStyle name="Обычный 10 2 19" xfId="374"/>
    <cellStyle name="Обычный 10 2 2" xfId="375"/>
    <cellStyle name="Обычный 10 2 2 10" xfId="376"/>
    <cellStyle name="Обычный 10 2 2 11" xfId="377"/>
    <cellStyle name="Обычный 10 2 2 12" xfId="378"/>
    <cellStyle name="Обычный 10 2 2 13" xfId="379"/>
    <cellStyle name="Обычный 10 2 2 14" xfId="380"/>
    <cellStyle name="Обычный 10 2 2 15" xfId="381"/>
    <cellStyle name="Обычный 10 2 2 16" xfId="382"/>
    <cellStyle name="Обычный 10 2 2 17" xfId="383"/>
    <cellStyle name="Обычный 10 2 2 18" xfId="17959"/>
    <cellStyle name="Обычный 10 2 2 19" xfId="19664"/>
    <cellStyle name="Обычный 10 2 2 2" xfId="384"/>
    <cellStyle name="Обычный 10 2 2 2 10" xfId="385"/>
    <cellStyle name="Обычный 10 2 2 2 11" xfId="386"/>
    <cellStyle name="Обычный 10 2 2 2 12" xfId="17960"/>
    <cellStyle name="Обычный 10 2 2 2 13" xfId="19665"/>
    <cellStyle name="Обычный 10 2 2 2 14" xfId="21279"/>
    <cellStyle name="Обычный 10 2 2 2 2" xfId="387"/>
    <cellStyle name="Обычный 10 2 2 2 2 10" xfId="388"/>
    <cellStyle name="Обычный 10 2 2 2 2 11" xfId="17961"/>
    <cellStyle name="Обычный 10 2 2 2 2 12" xfId="19666"/>
    <cellStyle name="Обычный 10 2 2 2 2 13" xfId="21280"/>
    <cellStyle name="Обычный 10 2 2 2 2 2" xfId="389"/>
    <cellStyle name="Обычный 10 2 2 2 2 2 2" xfId="390"/>
    <cellStyle name="Обычный 10 2 2 2 2 3" xfId="391"/>
    <cellStyle name="Обычный 10 2 2 2 2 4" xfId="392"/>
    <cellStyle name="Обычный 10 2 2 2 2 5" xfId="393"/>
    <cellStyle name="Обычный 10 2 2 2 2 6" xfId="394"/>
    <cellStyle name="Обычный 10 2 2 2 2 7" xfId="395"/>
    <cellStyle name="Обычный 10 2 2 2 2 8" xfId="396"/>
    <cellStyle name="Обычный 10 2 2 2 2 9" xfId="397"/>
    <cellStyle name="Обычный 10 2 2 2 3" xfId="398"/>
    <cellStyle name="Обычный 10 2 2 2 3 2" xfId="399"/>
    <cellStyle name="Обычный 10 2 2 2 4" xfId="400"/>
    <cellStyle name="Обычный 10 2 2 2 5" xfId="401"/>
    <cellStyle name="Обычный 10 2 2 2 6" xfId="402"/>
    <cellStyle name="Обычный 10 2 2 2 7" xfId="403"/>
    <cellStyle name="Обычный 10 2 2 2 8" xfId="404"/>
    <cellStyle name="Обычный 10 2 2 2 9" xfId="405"/>
    <cellStyle name="Обычный 10 2 2 20" xfId="21278"/>
    <cellStyle name="Обычный 10 2 2 3" xfId="406"/>
    <cellStyle name="Обычный 10 2 2 3 10" xfId="407"/>
    <cellStyle name="Обычный 10 2 2 3 11" xfId="408"/>
    <cellStyle name="Обычный 10 2 2 3 12" xfId="17962"/>
    <cellStyle name="Обычный 10 2 2 3 13" xfId="19667"/>
    <cellStyle name="Обычный 10 2 2 3 14" xfId="21281"/>
    <cellStyle name="Обычный 10 2 2 3 2" xfId="409"/>
    <cellStyle name="Обычный 10 2 2 3 2 10" xfId="410"/>
    <cellStyle name="Обычный 10 2 2 3 2 11" xfId="17963"/>
    <cellStyle name="Обычный 10 2 2 3 2 12" xfId="19668"/>
    <cellStyle name="Обычный 10 2 2 3 2 13" xfId="21282"/>
    <cellStyle name="Обычный 10 2 2 3 2 2" xfId="411"/>
    <cellStyle name="Обычный 10 2 2 3 2 2 2" xfId="412"/>
    <cellStyle name="Обычный 10 2 2 3 2 3" xfId="413"/>
    <cellStyle name="Обычный 10 2 2 3 2 4" xfId="414"/>
    <cellStyle name="Обычный 10 2 2 3 2 5" xfId="415"/>
    <cellStyle name="Обычный 10 2 2 3 2 6" xfId="416"/>
    <cellStyle name="Обычный 10 2 2 3 2 7" xfId="417"/>
    <cellStyle name="Обычный 10 2 2 3 2 8" xfId="418"/>
    <cellStyle name="Обычный 10 2 2 3 2 9" xfId="419"/>
    <cellStyle name="Обычный 10 2 2 3 3" xfId="420"/>
    <cellStyle name="Обычный 10 2 2 3 3 2" xfId="421"/>
    <cellStyle name="Обычный 10 2 2 3 4" xfId="422"/>
    <cellStyle name="Обычный 10 2 2 3 5" xfId="423"/>
    <cellStyle name="Обычный 10 2 2 3 6" xfId="424"/>
    <cellStyle name="Обычный 10 2 2 3 7" xfId="425"/>
    <cellStyle name="Обычный 10 2 2 3 8" xfId="426"/>
    <cellStyle name="Обычный 10 2 2 3 9" xfId="427"/>
    <cellStyle name="Обычный 10 2 2 4" xfId="428"/>
    <cellStyle name="Обычный 10 2 2 4 10" xfId="429"/>
    <cellStyle name="Обычный 10 2 2 4 11" xfId="430"/>
    <cellStyle name="Обычный 10 2 2 4 12" xfId="17964"/>
    <cellStyle name="Обычный 10 2 2 4 13" xfId="19669"/>
    <cellStyle name="Обычный 10 2 2 4 14" xfId="21283"/>
    <cellStyle name="Обычный 10 2 2 4 2" xfId="431"/>
    <cellStyle name="Обычный 10 2 2 4 2 10" xfId="432"/>
    <cellStyle name="Обычный 10 2 2 4 2 11" xfId="17965"/>
    <cellStyle name="Обычный 10 2 2 4 2 12" xfId="19670"/>
    <cellStyle name="Обычный 10 2 2 4 2 13" xfId="21284"/>
    <cellStyle name="Обычный 10 2 2 4 2 2" xfId="433"/>
    <cellStyle name="Обычный 10 2 2 4 2 2 2" xfId="434"/>
    <cellStyle name="Обычный 10 2 2 4 2 3" xfId="435"/>
    <cellStyle name="Обычный 10 2 2 4 2 4" xfId="436"/>
    <cellStyle name="Обычный 10 2 2 4 2 5" xfId="437"/>
    <cellStyle name="Обычный 10 2 2 4 2 6" xfId="438"/>
    <cellStyle name="Обычный 10 2 2 4 2 7" xfId="439"/>
    <cellStyle name="Обычный 10 2 2 4 2 8" xfId="440"/>
    <cellStyle name="Обычный 10 2 2 4 2 9" xfId="441"/>
    <cellStyle name="Обычный 10 2 2 4 3" xfId="442"/>
    <cellStyle name="Обычный 10 2 2 4 3 2" xfId="443"/>
    <cellStyle name="Обычный 10 2 2 4 4" xfId="444"/>
    <cellStyle name="Обычный 10 2 2 4 5" xfId="445"/>
    <cellStyle name="Обычный 10 2 2 4 6" xfId="446"/>
    <cellStyle name="Обычный 10 2 2 4 7" xfId="447"/>
    <cellStyle name="Обычный 10 2 2 4 8" xfId="448"/>
    <cellStyle name="Обычный 10 2 2 4 9" xfId="449"/>
    <cellStyle name="Обычный 10 2 2 5" xfId="450"/>
    <cellStyle name="Обычный 10 2 2 5 10" xfId="451"/>
    <cellStyle name="Обычный 10 2 2 5 11" xfId="452"/>
    <cellStyle name="Обычный 10 2 2 5 12" xfId="17966"/>
    <cellStyle name="Обычный 10 2 2 5 13" xfId="19671"/>
    <cellStyle name="Обычный 10 2 2 5 14" xfId="21285"/>
    <cellStyle name="Обычный 10 2 2 5 2" xfId="453"/>
    <cellStyle name="Обычный 10 2 2 5 2 10" xfId="454"/>
    <cellStyle name="Обычный 10 2 2 5 2 11" xfId="17967"/>
    <cellStyle name="Обычный 10 2 2 5 2 12" xfId="19672"/>
    <cellStyle name="Обычный 10 2 2 5 2 13" xfId="21286"/>
    <cellStyle name="Обычный 10 2 2 5 2 2" xfId="455"/>
    <cellStyle name="Обычный 10 2 2 5 2 2 2" xfId="456"/>
    <cellStyle name="Обычный 10 2 2 5 2 3" xfId="457"/>
    <cellStyle name="Обычный 10 2 2 5 2 4" xfId="458"/>
    <cellStyle name="Обычный 10 2 2 5 2 5" xfId="459"/>
    <cellStyle name="Обычный 10 2 2 5 2 6" xfId="460"/>
    <cellStyle name="Обычный 10 2 2 5 2 7" xfId="461"/>
    <cellStyle name="Обычный 10 2 2 5 2 8" xfId="462"/>
    <cellStyle name="Обычный 10 2 2 5 2 9" xfId="463"/>
    <cellStyle name="Обычный 10 2 2 5 3" xfId="464"/>
    <cellStyle name="Обычный 10 2 2 5 3 2" xfId="465"/>
    <cellStyle name="Обычный 10 2 2 5 4" xfId="466"/>
    <cellStyle name="Обычный 10 2 2 5 5" xfId="467"/>
    <cellStyle name="Обычный 10 2 2 5 6" xfId="468"/>
    <cellStyle name="Обычный 10 2 2 5 7" xfId="469"/>
    <cellStyle name="Обычный 10 2 2 5 8" xfId="470"/>
    <cellStyle name="Обычный 10 2 2 5 9" xfId="471"/>
    <cellStyle name="Обычный 10 2 2 6" xfId="472"/>
    <cellStyle name="Обычный 10 2 2 6 10" xfId="473"/>
    <cellStyle name="Обычный 10 2 2 6 11" xfId="17968"/>
    <cellStyle name="Обычный 10 2 2 6 12" xfId="19673"/>
    <cellStyle name="Обычный 10 2 2 6 13" xfId="21287"/>
    <cellStyle name="Обычный 10 2 2 6 2" xfId="474"/>
    <cellStyle name="Обычный 10 2 2 6 2 2" xfId="475"/>
    <cellStyle name="Обычный 10 2 2 6 3" xfId="476"/>
    <cellStyle name="Обычный 10 2 2 6 4" xfId="477"/>
    <cellStyle name="Обычный 10 2 2 6 5" xfId="478"/>
    <cellStyle name="Обычный 10 2 2 6 6" xfId="479"/>
    <cellStyle name="Обычный 10 2 2 6 7" xfId="480"/>
    <cellStyle name="Обычный 10 2 2 6 8" xfId="481"/>
    <cellStyle name="Обычный 10 2 2 6 9" xfId="482"/>
    <cellStyle name="Обычный 10 2 2 7" xfId="483"/>
    <cellStyle name="Обычный 10 2 2 7 10" xfId="19674"/>
    <cellStyle name="Обычный 10 2 2 7 11" xfId="21288"/>
    <cellStyle name="Обычный 10 2 2 7 2" xfId="484"/>
    <cellStyle name="Обычный 10 2 2 7 2 2" xfId="485"/>
    <cellStyle name="Обычный 10 2 2 7 3" xfId="486"/>
    <cellStyle name="Обычный 10 2 2 7 4" xfId="487"/>
    <cellStyle name="Обычный 10 2 2 7 5" xfId="488"/>
    <cellStyle name="Обычный 10 2 2 7 6" xfId="489"/>
    <cellStyle name="Обычный 10 2 2 7 7" xfId="490"/>
    <cellStyle name="Обычный 10 2 2 7 8" xfId="491"/>
    <cellStyle name="Обычный 10 2 2 7 9" xfId="17969"/>
    <cellStyle name="Обычный 10 2 2 8" xfId="492"/>
    <cellStyle name="Обычный 10 2 2 8 2" xfId="493"/>
    <cellStyle name="Обычный 10 2 2 9" xfId="494"/>
    <cellStyle name="Обычный 10 2 20" xfId="17958"/>
    <cellStyle name="Обычный 10 2 21" xfId="19663"/>
    <cellStyle name="Обычный 10 2 22" xfId="21277"/>
    <cellStyle name="Обычный 10 2 3" xfId="495"/>
    <cellStyle name="Обычный 10 2 3 10" xfId="496"/>
    <cellStyle name="Обычный 10 2 3 11" xfId="497"/>
    <cellStyle name="Обычный 10 2 3 12" xfId="498"/>
    <cellStyle name="Обычный 10 2 3 13" xfId="499"/>
    <cellStyle name="Обычный 10 2 3 14" xfId="500"/>
    <cellStyle name="Обычный 10 2 3 15" xfId="501"/>
    <cellStyle name="Обычный 10 2 3 16" xfId="502"/>
    <cellStyle name="Обычный 10 2 3 17" xfId="503"/>
    <cellStyle name="Обычный 10 2 3 18" xfId="17970"/>
    <cellStyle name="Обычный 10 2 3 19" xfId="19675"/>
    <cellStyle name="Обычный 10 2 3 2" xfId="504"/>
    <cellStyle name="Обычный 10 2 3 2 10" xfId="505"/>
    <cellStyle name="Обычный 10 2 3 2 11" xfId="506"/>
    <cellStyle name="Обычный 10 2 3 2 12" xfId="17971"/>
    <cellStyle name="Обычный 10 2 3 2 13" xfId="19676"/>
    <cellStyle name="Обычный 10 2 3 2 14" xfId="21290"/>
    <cellStyle name="Обычный 10 2 3 2 2" xfId="507"/>
    <cellStyle name="Обычный 10 2 3 2 2 10" xfId="508"/>
    <cellStyle name="Обычный 10 2 3 2 2 11" xfId="17972"/>
    <cellStyle name="Обычный 10 2 3 2 2 12" xfId="19677"/>
    <cellStyle name="Обычный 10 2 3 2 2 13" xfId="21291"/>
    <cellStyle name="Обычный 10 2 3 2 2 2" xfId="509"/>
    <cellStyle name="Обычный 10 2 3 2 2 2 2" xfId="510"/>
    <cellStyle name="Обычный 10 2 3 2 2 3" xfId="511"/>
    <cellStyle name="Обычный 10 2 3 2 2 4" xfId="512"/>
    <cellStyle name="Обычный 10 2 3 2 2 5" xfId="513"/>
    <cellStyle name="Обычный 10 2 3 2 2 6" xfId="514"/>
    <cellStyle name="Обычный 10 2 3 2 2 7" xfId="515"/>
    <cellStyle name="Обычный 10 2 3 2 2 8" xfId="516"/>
    <cellStyle name="Обычный 10 2 3 2 2 9" xfId="517"/>
    <cellStyle name="Обычный 10 2 3 2 3" xfId="518"/>
    <cellStyle name="Обычный 10 2 3 2 3 2" xfId="519"/>
    <cellStyle name="Обычный 10 2 3 2 4" xfId="520"/>
    <cellStyle name="Обычный 10 2 3 2 5" xfId="521"/>
    <cellStyle name="Обычный 10 2 3 2 6" xfId="522"/>
    <cellStyle name="Обычный 10 2 3 2 7" xfId="523"/>
    <cellStyle name="Обычный 10 2 3 2 8" xfId="524"/>
    <cellStyle name="Обычный 10 2 3 2 9" xfId="525"/>
    <cellStyle name="Обычный 10 2 3 20" xfId="21289"/>
    <cellStyle name="Обычный 10 2 3 3" xfId="526"/>
    <cellStyle name="Обычный 10 2 3 3 10" xfId="527"/>
    <cellStyle name="Обычный 10 2 3 3 11" xfId="528"/>
    <cellStyle name="Обычный 10 2 3 3 12" xfId="17973"/>
    <cellStyle name="Обычный 10 2 3 3 13" xfId="19678"/>
    <cellStyle name="Обычный 10 2 3 3 14" xfId="21292"/>
    <cellStyle name="Обычный 10 2 3 3 2" xfId="529"/>
    <cellStyle name="Обычный 10 2 3 3 2 10" xfId="530"/>
    <cellStyle name="Обычный 10 2 3 3 2 11" xfId="17974"/>
    <cellStyle name="Обычный 10 2 3 3 2 12" xfId="19679"/>
    <cellStyle name="Обычный 10 2 3 3 2 13" xfId="21293"/>
    <cellStyle name="Обычный 10 2 3 3 2 2" xfId="531"/>
    <cellStyle name="Обычный 10 2 3 3 2 2 2" xfId="532"/>
    <cellStyle name="Обычный 10 2 3 3 2 3" xfId="533"/>
    <cellStyle name="Обычный 10 2 3 3 2 4" xfId="534"/>
    <cellStyle name="Обычный 10 2 3 3 2 5" xfId="535"/>
    <cellStyle name="Обычный 10 2 3 3 2 6" xfId="536"/>
    <cellStyle name="Обычный 10 2 3 3 2 7" xfId="537"/>
    <cellStyle name="Обычный 10 2 3 3 2 8" xfId="538"/>
    <cellStyle name="Обычный 10 2 3 3 2 9" xfId="539"/>
    <cellStyle name="Обычный 10 2 3 3 3" xfId="540"/>
    <cellStyle name="Обычный 10 2 3 3 3 2" xfId="541"/>
    <cellStyle name="Обычный 10 2 3 3 4" xfId="542"/>
    <cellStyle name="Обычный 10 2 3 3 5" xfId="543"/>
    <cellStyle name="Обычный 10 2 3 3 6" xfId="544"/>
    <cellStyle name="Обычный 10 2 3 3 7" xfId="545"/>
    <cellStyle name="Обычный 10 2 3 3 8" xfId="546"/>
    <cellStyle name="Обычный 10 2 3 3 9" xfId="547"/>
    <cellStyle name="Обычный 10 2 3 4" xfId="548"/>
    <cellStyle name="Обычный 10 2 3 4 10" xfId="549"/>
    <cellStyle name="Обычный 10 2 3 4 11" xfId="550"/>
    <cellStyle name="Обычный 10 2 3 4 12" xfId="17975"/>
    <cellStyle name="Обычный 10 2 3 4 13" xfId="19680"/>
    <cellStyle name="Обычный 10 2 3 4 14" xfId="21294"/>
    <cellStyle name="Обычный 10 2 3 4 2" xfId="551"/>
    <cellStyle name="Обычный 10 2 3 4 2 10" xfId="552"/>
    <cellStyle name="Обычный 10 2 3 4 2 11" xfId="17976"/>
    <cellStyle name="Обычный 10 2 3 4 2 12" xfId="19681"/>
    <cellStyle name="Обычный 10 2 3 4 2 13" xfId="21295"/>
    <cellStyle name="Обычный 10 2 3 4 2 2" xfId="553"/>
    <cellStyle name="Обычный 10 2 3 4 2 2 2" xfId="554"/>
    <cellStyle name="Обычный 10 2 3 4 2 3" xfId="555"/>
    <cellStyle name="Обычный 10 2 3 4 2 4" xfId="556"/>
    <cellStyle name="Обычный 10 2 3 4 2 5" xfId="557"/>
    <cellStyle name="Обычный 10 2 3 4 2 6" xfId="558"/>
    <cellStyle name="Обычный 10 2 3 4 2 7" xfId="559"/>
    <cellStyle name="Обычный 10 2 3 4 2 8" xfId="560"/>
    <cellStyle name="Обычный 10 2 3 4 2 9" xfId="561"/>
    <cellStyle name="Обычный 10 2 3 4 3" xfId="562"/>
    <cellStyle name="Обычный 10 2 3 4 3 2" xfId="563"/>
    <cellStyle name="Обычный 10 2 3 4 4" xfId="564"/>
    <cellStyle name="Обычный 10 2 3 4 5" xfId="565"/>
    <cellStyle name="Обычный 10 2 3 4 6" xfId="566"/>
    <cellStyle name="Обычный 10 2 3 4 7" xfId="567"/>
    <cellStyle name="Обычный 10 2 3 4 8" xfId="568"/>
    <cellStyle name="Обычный 10 2 3 4 9" xfId="569"/>
    <cellStyle name="Обычный 10 2 3 5" xfId="570"/>
    <cellStyle name="Обычный 10 2 3 5 10" xfId="571"/>
    <cellStyle name="Обычный 10 2 3 5 11" xfId="572"/>
    <cellStyle name="Обычный 10 2 3 5 12" xfId="17977"/>
    <cellStyle name="Обычный 10 2 3 5 13" xfId="19682"/>
    <cellStyle name="Обычный 10 2 3 5 14" xfId="21296"/>
    <cellStyle name="Обычный 10 2 3 5 2" xfId="573"/>
    <cellStyle name="Обычный 10 2 3 5 2 10" xfId="574"/>
    <cellStyle name="Обычный 10 2 3 5 2 11" xfId="17978"/>
    <cellStyle name="Обычный 10 2 3 5 2 12" xfId="19683"/>
    <cellStyle name="Обычный 10 2 3 5 2 13" xfId="21297"/>
    <cellStyle name="Обычный 10 2 3 5 2 2" xfId="575"/>
    <cellStyle name="Обычный 10 2 3 5 2 2 2" xfId="576"/>
    <cellStyle name="Обычный 10 2 3 5 2 3" xfId="577"/>
    <cellStyle name="Обычный 10 2 3 5 2 4" xfId="578"/>
    <cellStyle name="Обычный 10 2 3 5 2 5" xfId="579"/>
    <cellStyle name="Обычный 10 2 3 5 2 6" xfId="580"/>
    <cellStyle name="Обычный 10 2 3 5 2 7" xfId="581"/>
    <cellStyle name="Обычный 10 2 3 5 2 8" xfId="582"/>
    <cellStyle name="Обычный 10 2 3 5 2 9" xfId="583"/>
    <cellStyle name="Обычный 10 2 3 5 3" xfId="584"/>
    <cellStyle name="Обычный 10 2 3 5 3 2" xfId="585"/>
    <cellStyle name="Обычный 10 2 3 5 4" xfId="586"/>
    <cellStyle name="Обычный 10 2 3 5 5" xfId="587"/>
    <cellStyle name="Обычный 10 2 3 5 6" xfId="588"/>
    <cellStyle name="Обычный 10 2 3 5 7" xfId="589"/>
    <cellStyle name="Обычный 10 2 3 5 8" xfId="590"/>
    <cellStyle name="Обычный 10 2 3 5 9" xfId="591"/>
    <cellStyle name="Обычный 10 2 3 6" xfId="592"/>
    <cellStyle name="Обычный 10 2 3 6 10" xfId="593"/>
    <cellStyle name="Обычный 10 2 3 6 11" xfId="17979"/>
    <cellStyle name="Обычный 10 2 3 6 12" xfId="19684"/>
    <cellStyle name="Обычный 10 2 3 6 13" xfId="21298"/>
    <cellStyle name="Обычный 10 2 3 6 2" xfId="594"/>
    <cellStyle name="Обычный 10 2 3 6 2 2" xfId="595"/>
    <cellStyle name="Обычный 10 2 3 6 3" xfId="596"/>
    <cellStyle name="Обычный 10 2 3 6 4" xfId="597"/>
    <cellStyle name="Обычный 10 2 3 6 5" xfId="598"/>
    <cellStyle name="Обычный 10 2 3 6 6" xfId="599"/>
    <cellStyle name="Обычный 10 2 3 6 7" xfId="600"/>
    <cellStyle name="Обычный 10 2 3 6 8" xfId="601"/>
    <cellStyle name="Обычный 10 2 3 6 9" xfId="602"/>
    <cellStyle name="Обычный 10 2 3 7" xfId="603"/>
    <cellStyle name="Обычный 10 2 3 7 10" xfId="19685"/>
    <cellStyle name="Обычный 10 2 3 7 11" xfId="21299"/>
    <cellStyle name="Обычный 10 2 3 7 2" xfId="604"/>
    <cellStyle name="Обычный 10 2 3 7 2 2" xfId="605"/>
    <cellStyle name="Обычный 10 2 3 7 3" xfId="606"/>
    <cellStyle name="Обычный 10 2 3 7 4" xfId="607"/>
    <cellStyle name="Обычный 10 2 3 7 5" xfId="608"/>
    <cellStyle name="Обычный 10 2 3 7 6" xfId="609"/>
    <cellStyle name="Обычный 10 2 3 7 7" xfId="610"/>
    <cellStyle name="Обычный 10 2 3 7 8" xfId="611"/>
    <cellStyle name="Обычный 10 2 3 7 9" xfId="17980"/>
    <cellStyle name="Обычный 10 2 3 8" xfId="612"/>
    <cellStyle name="Обычный 10 2 3 8 2" xfId="613"/>
    <cellStyle name="Обычный 10 2 3 9" xfId="614"/>
    <cellStyle name="Обычный 10 2 4" xfId="615"/>
    <cellStyle name="Обычный 10 2 4 10" xfId="616"/>
    <cellStyle name="Обычный 10 2 4 11" xfId="617"/>
    <cellStyle name="Обычный 10 2 4 12" xfId="17981"/>
    <cellStyle name="Обычный 10 2 4 13" xfId="19686"/>
    <cellStyle name="Обычный 10 2 4 14" xfId="21300"/>
    <cellStyle name="Обычный 10 2 4 2" xfId="618"/>
    <cellStyle name="Обычный 10 2 4 2 10" xfId="619"/>
    <cellStyle name="Обычный 10 2 4 2 11" xfId="17982"/>
    <cellStyle name="Обычный 10 2 4 2 12" xfId="19687"/>
    <cellStyle name="Обычный 10 2 4 2 13" xfId="21301"/>
    <cellStyle name="Обычный 10 2 4 2 2" xfId="620"/>
    <cellStyle name="Обычный 10 2 4 2 2 2" xfId="621"/>
    <cellStyle name="Обычный 10 2 4 2 3" xfId="622"/>
    <cellStyle name="Обычный 10 2 4 2 4" xfId="623"/>
    <cellStyle name="Обычный 10 2 4 2 5" xfId="624"/>
    <cellStyle name="Обычный 10 2 4 2 6" xfId="625"/>
    <cellStyle name="Обычный 10 2 4 2 7" xfId="626"/>
    <cellStyle name="Обычный 10 2 4 2 8" xfId="627"/>
    <cellStyle name="Обычный 10 2 4 2 9" xfId="628"/>
    <cellStyle name="Обычный 10 2 4 3" xfId="629"/>
    <cellStyle name="Обычный 10 2 4 3 2" xfId="630"/>
    <cellStyle name="Обычный 10 2 4 4" xfId="631"/>
    <cellStyle name="Обычный 10 2 4 5" xfId="632"/>
    <cellStyle name="Обычный 10 2 4 6" xfId="633"/>
    <cellStyle name="Обычный 10 2 4 7" xfId="634"/>
    <cellStyle name="Обычный 10 2 4 8" xfId="635"/>
    <cellStyle name="Обычный 10 2 4 9" xfId="636"/>
    <cellStyle name="Обычный 10 2 5" xfId="637"/>
    <cellStyle name="Обычный 10 2 5 10" xfId="638"/>
    <cellStyle name="Обычный 10 2 5 11" xfId="639"/>
    <cellStyle name="Обычный 10 2 5 12" xfId="17983"/>
    <cellStyle name="Обычный 10 2 5 13" xfId="19688"/>
    <cellStyle name="Обычный 10 2 5 14" xfId="21302"/>
    <cellStyle name="Обычный 10 2 5 2" xfId="640"/>
    <cellStyle name="Обычный 10 2 5 2 10" xfId="641"/>
    <cellStyle name="Обычный 10 2 5 2 11" xfId="17984"/>
    <cellStyle name="Обычный 10 2 5 2 12" xfId="19689"/>
    <cellStyle name="Обычный 10 2 5 2 13" xfId="21303"/>
    <cellStyle name="Обычный 10 2 5 2 2" xfId="642"/>
    <cellStyle name="Обычный 10 2 5 2 2 2" xfId="643"/>
    <cellStyle name="Обычный 10 2 5 2 3" xfId="644"/>
    <cellStyle name="Обычный 10 2 5 2 4" xfId="645"/>
    <cellStyle name="Обычный 10 2 5 2 5" xfId="646"/>
    <cellStyle name="Обычный 10 2 5 2 6" xfId="647"/>
    <cellStyle name="Обычный 10 2 5 2 7" xfId="648"/>
    <cellStyle name="Обычный 10 2 5 2 8" xfId="649"/>
    <cellStyle name="Обычный 10 2 5 2 9" xfId="650"/>
    <cellStyle name="Обычный 10 2 5 3" xfId="651"/>
    <cellStyle name="Обычный 10 2 5 3 2" xfId="652"/>
    <cellStyle name="Обычный 10 2 5 4" xfId="653"/>
    <cellStyle name="Обычный 10 2 5 5" xfId="654"/>
    <cellStyle name="Обычный 10 2 5 6" xfId="655"/>
    <cellStyle name="Обычный 10 2 5 7" xfId="656"/>
    <cellStyle name="Обычный 10 2 5 8" xfId="657"/>
    <cellStyle name="Обычный 10 2 5 9" xfId="658"/>
    <cellStyle name="Обычный 10 2 6" xfId="659"/>
    <cellStyle name="Обычный 10 2 6 10" xfId="660"/>
    <cellStyle name="Обычный 10 2 6 11" xfId="661"/>
    <cellStyle name="Обычный 10 2 6 12" xfId="17985"/>
    <cellStyle name="Обычный 10 2 6 13" xfId="19690"/>
    <cellStyle name="Обычный 10 2 6 14" xfId="21304"/>
    <cellStyle name="Обычный 10 2 6 2" xfId="662"/>
    <cellStyle name="Обычный 10 2 6 2 10" xfId="663"/>
    <cellStyle name="Обычный 10 2 6 2 11" xfId="17986"/>
    <cellStyle name="Обычный 10 2 6 2 12" xfId="19691"/>
    <cellStyle name="Обычный 10 2 6 2 13" xfId="21305"/>
    <cellStyle name="Обычный 10 2 6 2 2" xfId="664"/>
    <cellStyle name="Обычный 10 2 6 2 2 2" xfId="665"/>
    <cellStyle name="Обычный 10 2 6 2 3" xfId="666"/>
    <cellStyle name="Обычный 10 2 6 2 4" xfId="667"/>
    <cellStyle name="Обычный 10 2 6 2 5" xfId="668"/>
    <cellStyle name="Обычный 10 2 6 2 6" xfId="669"/>
    <cellStyle name="Обычный 10 2 6 2 7" xfId="670"/>
    <cellStyle name="Обычный 10 2 6 2 8" xfId="671"/>
    <cellStyle name="Обычный 10 2 6 2 9" xfId="672"/>
    <cellStyle name="Обычный 10 2 6 3" xfId="673"/>
    <cellStyle name="Обычный 10 2 6 3 2" xfId="674"/>
    <cellStyle name="Обычный 10 2 6 4" xfId="675"/>
    <cellStyle name="Обычный 10 2 6 5" xfId="676"/>
    <cellStyle name="Обычный 10 2 6 6" xfId="677"/>
    <cellStyle name="Обычный 10 2 6 7" xfId="678"/>
    <cellStyle name="Обычный 10 2 6 8" xfId="679"/>
    <cellStyle name="Обычный 10 2 6 9" xfId="680"/>
    <cellStyle name="Обычный 10 2 7" xfId="681"/>
    <cellStyle name="Обычный 10 2 7 10" xfId="682"/>
    <cellStyle name="Обычный 10 2 7 11" xfId="683"/>
    <cellStyle name="Обычный 10 2 7 12" xfId="17987"/>
    <cellStyle name="Обычный 10 2 7 13" xfId="19692"/>
    <cellStyle name="Обычный 10 2 7 14" xfId="21306"/>
    <cellStyle name="Обычный 10 2 7 2" xfId="684"/>
    <cellStyle name="Обычный 10 2 7 2 10" xfId="685"/>
    <cellStyle name="Обычный 10 2 7 2 11" xfId="17988"/>
    <cellStyle name="Обычный 10 2 7 2 12" xfId="19693"/>
    <cellStyle name="Обычный 10 2 7 2 13" xfId="21307"/>
    <cellStyle name="Обычный 10 2 7 2 2" xfId="686"/>
    <cellStyle name="Обычный 10 2 7 2 2 2" xfId="687"/>
    <cellStyle name="Обычный 10 2 7 2 3" xfId="688"/>
    <cellStyle name="Обычный 10 2 7 2 4" xfId="689"/>
    <cellStyle name="Обычный 10 2 7 2 5" xfId="690"/>
    <cellStyle name="Обычный 10 2 7 2 6" xfId="691"/>
    <cellStyle name="Обычный 10 2 7 2 7" xfId="692"/>
    <cellStyle name="Обычный 10 2 7 2 8" xfId="693"/>
    <cellStyle name="Обычный 10 2 7 2 9" xfId="694"/>
    <cellStyle name="Обычный 10 2 7 3" xfId="695"/>
    <cellStyle name="Обычный 10 2 7 3 2" xfId="696"/>
    <cellStyle name="Обычный 10 2 7 4" xfId="697"/>
    <cellStyle name="Обычный 10 2 7 5" xfId="698"/>
    <cellStyle name="Обычный 10 2 7 6" xfId="699"/>
    <cellStyle name="Обычный 10 2 7 7" xfId="700"/>
    <cellStyle name="Обычный 10 2 7 8" xfId="701"/>
    <cellStyle name="Обычный 10 2 7 9" xfId="702"/>
    <cellStyle name="Обычный 10 2 8" xfId="703"/>
    <cellStyle name="Обычный 10 2 8 10" xfId="704"/>
    <cellStyle name="Обычный 10 2 8 11" xfId="17989"/>
    <cellStyle name="Обычный 10 2 8 12" xfId="19694"/>
    <cellStyle name="Обычный 10 2 8 13" xfId="21308"/>
    <cellStyle name="Обычный 10 2 8 2" xfId="705"/>
    <cellStyle name="Обычный 10 2 8 2 2" xfId="706"/>
    <cellStyle name="Обычный 10 2 8 3" xfId="707"/>
    <cellStyle name="Обычный 10 2 8 4" xfId="708"/>
    <cellStyle name="Обычный 10 2 8 5" xfId="709"/>
    <cellStyle name="Обычный 10 2 8 6" xfId="710"/>
    <cellStyle name="Обычный 10 2 8 7" xfId="711"/>
    <cellStyle name="Обычный 10 2 8 8" xfId="712"/>
    <cellStyle name="Обычный 10 2 8 9" xfId="713"/>
    <cellStyle name="Обычный 10 2 9" xfId="714"/>
    <cellStyle name="Обычный 10 2 9 10" xfId="19695"/>
    <cellStyle name="Обычный 10 2 9 11" xfId="21309"/>
    <cellStyle name="Обычный 10 2 9 2" xfId="715"/>
    <cellStyle name="Обычный 10 2 9 2 2" xfId="716"/>
    <cellStyle name="Обычный 10 2 9 3" xfId="717"/>
    <cellStyle name="Обычный 10 2 9 4" xfId="718"/>
    <cellStyle name="Обычный 10 2 9 5" xfId="719"/>
    <cellStyle name="Обычный 10 2 9 6" xfId="720"/>
    <cellStyle name="Обычный 10 2 9 7" xfId="721"/>
    <cellStyle name="Обычный 10 2 9 8" xfId="722"/>
    <cellStyle name="Обычный 10 2 9 9" xfId="17990"/>
    <cellStyle name="Обычный 10 20" xfId="723"/>
    <cellStyle name="Обычный 10 21" xfId="724"/>
    <cellStyle name="Обычный 10 22" xfId="725"/>
    <cellStyle name="Обычный 10 23" xfId="726"/>
    <cellStyle name="Обычный 10 24" xfId="17952"/>
    <cellStyle name="Обычный 10 25" xfId="19620"/>
    <cellStyle name="Обычный 10 26" xfId="19657"/>
    <cellStyle name="Обычный 10 27" xfId="21271"/>
    <cellStyle name="Обычный 10 3" xfId="727"/>
    <cellStyle name="Обычный 10 3 10" xfId="728"/>
    <cellStyle name="Обычный 10 3 11" xfId="729"/>
    <cellStyle name="Обычный 10 3 12" xfId="730"/>
    <cellStyle name="Обычный 10 3 13" xfId="731"/>
    <cellStyle name="Обычный 10 3 14" xfId="732"/>
    <cellStyle name="Обычный 10 3 15" xfId="733"/>
    <cellStyle name="Обычный 10 3 16" xfId="734"/>
    <cellStyle name="Обычный 10 3 17" xfId="735"/>
    <cellStyle name="Обычный 10 3 18" xfId="17991"/>
    <cellStyle name="Обычный 10 3 19" xfId="19696"/>
    <cellStyle name="Обычный 10 3 2" xfId="736"/>
    <cellStyle name="Обычный 10 3 2 10" xfId="737"/>
    <cellStyle name="Обычный 10 3 2 11" xfId="738"/>
    <cellStyle name="Обычный 10 3 2 12" xfId="17992"/>
    <cellStyle name="Обычный 10 3 2 13" xfId="19697"/>
    <cellStyle name="Обычный 10 3 2 14" xfId="21311"/>
    <cellStyle name="Обычный 10 3 2 2" xfId="739"/>
    <cellStyle name="Обычный 10 3 2 2 10" xfId="740"/>
    <cellStyle name="Обычный 10 3 2 2 11" xfId="17993"/>
    <cellStyle name="Обычный 10 3 2 2 12" xfId="19698"/>
    <cellStyle name="Обычный 10 3 2 2 13" xfId="21312"/>
    <cellStyle name="Обычный 10 3 2 2 2" xfId="741"/>
    <cellStyle name="Обычный 10 3 2 2 2 2" xfId="742"/>
    <cellStyle name="Обычный 10 3 2 2 3" xfId="743"/>
    <cellStyle name="Обычный 10 3 2 2 4" xfId="744"/>
    <cellStyle name="Обычный 10 3 2 2 5" xfId="745"/>
    <cellStyle name="Обычный 10 3 2 2 6" xfId="746"/>
    <cellStyle name="Обычный 10 3 2 2 7" xfId="747"/>
    <cellStyle name="Обычный 10 3 2 2 8" xfId="748"/>
    <cellStyle name="Обычный 10 3 2 2 9" xfId="749"/>
    <cellStyle name="Обычный 10 3 2 3" xfId="750"/>
    <cellStyle name="Обычный 10 3 2 3 2" xfId="751"/>
    <cellStyle name="Обычный 10 3 2 4" xfId="752"/>
    <cellStyle name="Обычный 10 3 2 5" xfId="753"/>
    <cellStyle name="Обычный 10 3 2 6" xfId="754"/>
    <cellStyle name="Обычный 10 3 2 7" xfId="755"/>
    <cellStyle name="Обычный 10 3 2 8" xfId="756"/>
    <cellStyle name="Обычный 10 3 2 9" xfId="757"/>
    <cellStyle name="Обычный 10 3 20" xfId="21310"/>
    <cellStyle name="Обычный 10 3 3" xfId="758"/>
    <cellStyle name="Обычный 10 3 3 10" xfId="759"/>
    <cellStyle name="Обычный 10 3 3 11" xfId="760"/>
    <cellStyle name="Обычный 10 3 3 12" xfId="17994"/>
    <cellStyle name="Обычный 10 3 3 13" xfId="19699"/>
    <cellStyle name="Обычный 10 3 3 14" xfId="21313"/>
    <cellStyle name="Обычный 10 3 3 2" xfId="761"/>
    <cellStyle name="Обычный 10 3 3 2 10" xfId="762"/>
    <cellStyle name="Обычный 10 3 3 2 11" xfId="17995"/>
    <cellStyle name="Обычный 10 3 3 2 12" xfId="19700"/>
    <cellStyle name="Обычный 10 3 3 2 13" xfId="21314"/>
    <cellStyle name="Обычный 10 3 3 2 2" xfId="763"/>
    <cellStyle name="Обычный 10 3 3 2 2 2" xfId="764"/>
    <cellStyle name="Обычный 10 3 3 2 3" xfId="765"/>
    <cellStyle name="Обычный 10 3 3 2 4" xfId="766"/>
    <cellStyle name="Обычный 10 3 3 2 5" xfId="767"/>
    <cellStyle name="Обычный 10 3 3 2 6" xfId="768"/>
    <cellStyle name="Обычный 10 3 3 2 7" xfId="769"/>
    <cellStyle name="Обычный 10 3 3 2 8" xfId="770"/>
    <cellStyle name="Обычный 10 3 3 2 9" xfId="771"/>
    <cellStyle name="Обычный 10 3 3 3" xfId="772"/>
    <cellStyle name="Обычный 10 3 3 3 2" xfId="773"/>
    <cellStyle name="Обычный 10 3 3 4" xfId="774"/>
    <cellStyle name="Обычный 10 3 3 5" xfId="775"/>
    <cellStyle name="Обычный 10 3 3 6" xfId="776"/>
    <cellStyle name="Обычный 10 3 3 7" xfId="777"/>
    <cellStyle name="Обычный 10 3 3 8" xfId="778"/>
    <cellStyle name="Обычный 10 3 3 9" xfId="779"/>
    <cellStyle name="Обычный 10 3 4" xfId="780"/>
    <cellStyle name="Обычный 10 3 4 10" xfId="781"/>
    <cellStyle name="Обычный 10 3 4 11" xfId="782"/>
    <cellStyle name="Обычный 10 3 4 12" xfId="17996"/>
    <cellStyle name="Обычный 10 3 4 13" xfId="19701"/>
    <cellStyle name="Обычный 10 3 4 14" xfId="21315"/>
    <cellStyle name="Обычный 10 3 4 2" xfId="783"/>
    <cellStyle name="Обычный 10 3 4 2 10" xfId="784"/>
    <cellStyle name="Обычный 10 3 4 2 11" xfId="17997"/>
    <cellStyle name="Обычный 10 3 4 2 12" xfId="19702"/>
    <cellStyle name="Обычный 10 3 4 2 13" xfId="21316"/>
    <cellStyle name="Обычный 10 3 4 2 2" xfId="785"/>
    <cellStyle name="Обычный 10 3 4 2 2 2" xfId="786"/>
    <cellStyle name="Обычный 10 3 4 2 3" xfId="787"/>
    <cellStyle name="Обычный 10 3 4 2 4" xfId="788"/>
    <cellStyle name="Обычный 10 3 4 2 5" xfId="789"/>
    <cellStyle name="Обычный 10 3 4 2 6" xfId="790"/>
    <cellStyle name="Обычный 10 3 4 2 7" xfId="791"/>
    <cellStyle name="Обычный 10 3 4 2 8" xfId="792"/>
    <cellStyle name="Обычный 10 3 4 2 9" xfId="793"/>
    <cellStyle name="Обычный 10 3 4 3" xfId="794"/>
    <cellStyle name="Обычный 10 3 4 3 2" xfId="795"/>
    <cellStyle name="Обычный 10 3 4 4" xfId="796"/>
    <cellStyle name="Обычный 10 3 4 5" xfId="797"/>
    <cellStyle name="Обычный 10 3 4 6" xfId="798"/>
    <cellStyle name="Обычный 10 3 4 7" xfId="799"/>
    <cellStyle name="Обычный 10 3 4 8" xfId="800"/>
    <cellStyle name="Обычный 10 3 4 9" xfId="801"/>
    <cellStyle name="Обычный 10 3 5" xfId="802"/>
    <cellStyle name="Обычный 10 3 5 10" xfId="803"/>
    <cellStyle name="Обычный 10 3 5 11" xfId="804"/>
    <cellStyle name="Обычный 10 3 5 12" xfId="17998"/>
    <cellStyle name="Обычный 10 3 5 13" xfId="19703"/>
    <cellStyle name="Обычный 10 3 5 14" xfId="21317"/>
    <cellStyle name="Обычный 10 3 5 2" xfId="805"/>
    <cellStyle name="Обычный 10 3 5 2 10" xfId="806"/>
    <cellStyle name="Обычный 10 3 5 2 11" xfId="17999"/>
    <cellStyle name="Обычный 10 3 5 2 12" xfId="19704"/>
    <cellStyle name="Обычный 10 3 5 2 13" xfId="21318"/>
    <cellStyle name="Обычный 10 3 5 2 2" xfId="807"/>
    <cellStyle name="Обычный 10 3 5 2 2 2" xfId="808"/>
    <cellStyle name="Обычный 10 3 5 2 3" xfId="809"/>
    <cellStyle name="Обычный 10 3 5 2 4" xfId="810"/>
    <cellStyle name="Обычный 10 3 5 2 5" xfId="811"/>
    <cellStyle name="Обычный 10 3 5 2 6" xfId="812"/>
    <cellStyle name="Обычный 10 3 5 2 7" xfId="813"/>
    <cellStyle name="Обычный 10 3 5 2 8" xfId="814"/>
    <cellStyle name="Обычный 10 3 5 2 9" xfId="815"/>
    <cellStyle name="Обычный 10 3 5 3" xfId="816"/>
    <cellStyle name="Обычный 10 3 5 3 2" xfId="817"/>
    <cellStyle name="Обычный 10 3 5 4" xfId="818"/>
    <cellStyle name="Обычный 10 3 5 5" xfId="819"/>
    <cellStyle name="Обычный 10 3 5 6" xfId="820"/>
    <cellStyle name="Обычный 10 3 5 7" xfId="821"/>
    <cellStyle name="Обычный 10 3 5 8" xfId="822"/>
    <cellStyle name="Обычный 10 3 5 9" xfId="823"/>
    <cellStyle name="Обычный 10 3 6" xfId="824"/>
    <cellStyle name="Обычный 10 3 6 10" xfId="825"/>
    <cellStyle name="Обычный 10 3 6 11" xfId="18000"/>
    <cellStyle name="Обычный 10 3 6 12" xfId="19705"/>
    <cellStyle name="Обычный 10 3 6 13" xfId="21319"/>
    <cellStyle name="Обычный 10 3 6 2" xfId="826"/>
    <cellStyle name="Обычный 10 3 6 2 2" xfId="827"/>
    <cellStyle name="Обычный 10 3 6 3" xfId="828"/>
    <cellStyle name="Обычный 10 3 6 4" xfId="829"/>
    <cellStyle name="Обычный 10 3 6 5" xfId="830"/>
    <cellStyle name="Обычный 10 3 6 6" xfId="831"/>
    <cellStyle name="Обычный 10 3 6 7" xfId="832"/>
    <cellStyle name="Обычный 10 3 6 8" xfId="833"/>
    <cellStyle name="Обычный 10 3 6 9" xfId="834"/>
    <cellStyle name="Обычный 10 3 7" xfId="835"/>
    <cellStyle name="Обычный 10 3 7 10" xfId="19706"/>
    <cellStyle name="Обычный 10 3 7 11" xfId="21320"/>
    <cellStyle name="Обычный 10 3 7 2" xfId="836"/>
    <cellStyle name="Обычный 10 3 7 2 2" xfId="837"/>
    <cellStyle name="Обычный 10 3 7 3" xfId="838"/>
    <cellStyle name="Обычный 10 3 7 4" xfId="839"/>
    <cellStyle name="Обычный 10 3 7 5" xfId="840"/>
    <cellStyle name="Обычный 10 3 7 6" xfId="841"/>
    <cellStyle name="Обычный 10 3 7 7" xfId="842"/>
    <cellStyle name="Обычный 10 3 7 8" xfId="843"/>
    <cellStyle name="Обычный 10 3 7 9" xfId="18001"/>
    <cellStyle name="Обычный 10 3 8" xfId="844"/>
    <cellStyle name="Обычный 10 3 8 2" xfId="845"/>
    <cellStyle name="Обычный 10 3 9" xfId="846"/>
    <cellStyle name="Обычный 10 4" xfId="847"/>
    <cellStyle name="Обычный 10 4 10" xfId="848"/>
    <cellStyle name="Обычный 10 4 11" xfId="849"/>
    <cellStyle name="Обычный 10 4 12" xfId="850"/>
    <cellStyle name="Обычный 10 4 13" xfId="851"/>
    <cellStyle name="Обычный 10 4 14" xfId="852"/>
    <cellStyle name="Обычный 10 4 15" xfId="853"/>
    <cellStyle name="Обычный 10 4 16" xfId="854"/>
    <cellStyle name="Обычный 10 4 17" xfId="855"/>
    <cellStyle name="Обычный 10 4 18" xfId="18002"/>
    <cellStyle name="Обычный 10 4 19" xfId="19707"/>
    <cellStyle name="Обычный 10 4 2" xfId="856"/>
    <cellStyle name="Обычный 10 4 2 10" xfId="857"/>
    <cellStyle name="Обычный 10 4 2 11" xfId="858"/>
    <cellStyle name="Обычный 10 4 2 12" xfId="18003"/>
    <cellStyle name="Обычный 10 4 2 13" xfId="19708"/>
    <cellStyle name="Обычный 10 4 2 14" xfId="21322"/>
    <cellStyle name="Обычный 10 4 2 2" xfId="859"/>
    <cellStyle name="Обычный 10 4 2 2 10" xfId="860"/>
    <cellStyle name="Обычный 10 4 2 2 11" xfId="18004"/>
    <cellStyle name="Обычный 10 4 2 2 12" xfId="19709"/>
    <cellStyle name="Обычный 10 4 2 2 13" xfId="21323"/>
    <cellStyle name="Обычный 10 4 2 2 2" xfId="861"/>
    <cellStyle name="Обычный 10 4 2 2 2 2" xfId="862"/>
    <cellStyle name="Обычный 10 4 2 2 3" xfId="863"/>
    <cellStyle name="Обычный 10 4 2 2 4" xfId="864"/>
    <cellStyle name="Обычный 10 4 2 2 5" xfId="865"/>
    <cellStyle name="Обычный 10 4 2 2 6" xfId="866"/>
    <cellStyle name="Обычный 10 4 2 2 7" xfId="867"/>
    <cellStyle name="Обычный 10 4 2 2 8" xfId="868"/>
    <cellStyle name="Обычный 10 4 2 2 9" xfId="869"/>
    <cellStyle name="Обычный 10 4 2 3" xfId="870"/>
    <cellStyle name="Обычный 10 4 2 3 2" xfId="871"/>
    <cellStyle name="Обычный 10 4 2 4" xfId="872"/>
    <cellStyle name="Обычный 10 4 2 5" xfId="873"/>
    <cellStyle name="Обычный 10 4 2 6" xfId="874"/>
    <cellStyle name="Обычный 10 4 2 7" xfId="875"/>
    <cellStyle name="Обычный 10 4 2 8" xfId="876"/>
    <cellStyle name="Обычный 10 4 2 9" xfId="877"/>
    <cellStyle name="Обычный 10 4 20" xfId="21321"/>
    <cellStyle name="Обычный 10 4 3" xfId="878"/>
    <cellStyle name="Обычный 10 4 3 10" xfId="879"/>
    <cellStyle name="Обычный 10 4 3 11" xfId="880"/>
    <cellStyle name="Обычный 10 4 3 12" xfId="18005"/>
    <cellStyle name="Обычный 10 4 3 13" xfId="19710"/>
    <cellStyle name="Обычный 10 4 3 14" xfId="21324"/>
    <cellStyle name="Обычный 10 4 3 2" xfId="881"/>
    <cellStyle name="Обычный 10 4 3 2 10" xfId="882"/>
    <cellStyle name="Обычный 10 4 3 2 11" xfId="18006"/>
    <cellStyle name="Обычный 10 4 3 2 12" xfId="19711"/>
    <cellStyle name="Обычный 10 4 3 2 13" xfId="21325"/>
    <cellStyle name="Обычный 10 4 3 2 2" xfId="883"/>
    <cellStyle name="Обычный 10 4 3 2 2 2" xfId="884"/>
    <cellStyle name="Обычный 10 4 3 2 3" xfId="885"/>
    <cellStyle name="Обычный 10 4 3 2 4" xfId="886"/>
    <cellStyle name="Обычный 10 4 3 2 5" xfId="887"/>
    <cellStyle name="Обычный 10 4 3 2 6" xfId="888"/>
    <cellStyle name="Обычный 10 4 3 2 7" xfId="889"/>
    <cellStyle name="Обычный 10 4 3 2 8" xfId="890"/>
    <cellStyle name="Обычный 10 4 3 2 9" xfId="891"/>
    <cellStyle name="Обычный 10 4 3 3" xfId="892"/>
    <cellStyle name="Обычный 10 4 3 3 2" xfId="893"/>
    <cellStyle name="Обычный 10 4 3 4" xfId="894"/>
    <cellStyle name="Обычный 10 4 3 5" xfId="895"/>
    <cellStyle name="Обычный 10 4 3 6" xfId="896"/>
    <cellStyle name="Обычный 10 4 3 7" xfId="897"/>
    <cellStyle name="Обычный 10 4 3 8" xfId="898"/>
    <cellStyle name="Обычный 10 4 3 9" xfId="899"/>
    <cellStyle name="Обычный 10 4 4" xfId="900"/>
    <cellStyle name="Обычный 10 4 4 10" xfId="901"/>
    <cellStyle name="Обычный 10 4 4 11" xfId="902"/>
    <cellStyle name="Обычный 10 4 4 12" xfId="18007"/>
    <cellStyle name="Обычный 10 4 4 13" xfId="19712"/>
    <cellStyle name="Обычный 10 4 4 14" xfId="21326"/>
    <cellStyle name="Обычный 10 4 4 2" xfId="903"/>
    <cellStyle name="Обычный 10 4 4 2 10" xfId="904"/>
    <cellStyle name="Обычный 10 4 4 2 11" xfId="18008"/>
    <cellStyle name="Обычный 10 4 4 2 12" xfId="19713"/>
    <cellStyle name="Обычный 10 4 4 2 13" xfId="21327"/>
    <cellStyle name="Обычный 10 4 4 2 2" xfId="905"/>
    <cellStyle name="Обычный 10 4 4 2 2 2" xfId="906"/>
    <cellStyle name="Обычный 10 4 4 2 3" xfId="907"/>
    <cellStyle name="Обычный 10 4 4 2 4" xfId="908"/>
    <cellStyle name="Обычный 10 4 4 2 5" xfId="909"/>
    <cellStyle name="Обычный 10 4 4 2 6" xfId="910"/>
    <cellStyle name="Обычный 10 4 4 2 7" xfId="911"/>
    <cellStyle name="Обычный 10 4 4 2 8" xfId="912"/>
    <cellStyle name="Обычный 10 4 4 2 9" xfId="913"/>
    <cellStyle name="Обычный 10 4 4 3" xfId="914"/>
    <cellStyle name="Обычный 10 4 4 3 2" xfId="915"/>
    <cellStyle name="Обычный 10 4 4 4" xfId="916"/>
    <cellStyle name="Обычный 10 4 4 5" xfId="917"/>
    <cellStyle name="Обычный 10 4 4 6" xfId="918"/>
    <cellStyle name="Обычный 10 4 4 7" xfId="919"/>
    <cellStyle name="Обычный 10 4 4 8" xfId="920"/>
    <cellStyle name="Обычный 10 4 4 9" xfId="921"/>
    <cellStyle name="Обычный 10 4 5" xfId="922"/>
    <cellStyle name="Обычный 10 4 5 10" xfId="923"/>
    <cellStyle name="Обычный 10 4 5 11" xfId="924"/>
    <cellStyle name="Обычный 10 4 5 12" xfId="18009"/>
    <cellStyle name="Обычный 10 4 5 13" xfId="19714"/>
    <cellStyle name="Обычный 10 4 5 14" xfId="21328"/>
    <cellStyle name="Обычный 10 4 5 2" xfId="925"/>
    <cellStyle name="Обычный 10 4 5 2 10" xfId="926"/>
    <cellStyle name="Обычный 10 4 5 2 11" xfId="18010"/>
    <cellStyle name="Обычный 10 4 5 2 12" xfId="19715"/>
    <cellStyle name="Обычный 10 4 5 2 13" xfId="21329"/>
    <cellStyle name="Обычный 10 4 5 2 2" xfId="927"/>
    <cellStyle name="Обычный 10 4 5 2 2 2" xfId="928"/>
    <cellStyle name="Обычный 10 4 5 2 3" xfId="929"/>
    <cellStyle name="Обычный 10 4 5 2 4" xfId="930"/>
    <cellStyle name="Обычный 10 4 5 2 5" xfId="931"/>
    <cellStyle name="Обычный 10 4 5 2 6" xfId="932"/>
    <cellStyle name="Обычный 10 4 5 2 7" xfId="933"/>
    <cellStyle name="Обычный 10 4 5 2 8" xfId="934"/>
    <cellStyle name="Обычный 10 4 5 2 9" xfId="935"/>
    <cellStyle name="Обычный 10 4 5 3" xfId="936"/>
    <cellStyle name="Обычный 10 4 5 3 2" xfId="937"/>
    <cellStyle name="Обычный 10 4 5 4" xfId="938"/>
    <cellStyle name="Обычный 10 4 5 5" xfId="939"/>
    <cellStyle name="Обычный 10 4 5 6" xfId="940"/>
    <cellStyle name="Обычный 10 4 5 7" xfId="941"/>
    <cellStyle name="Обычный 10 4 5 8" xfId="942"/>
    <cellStyle name="Обычный 10 4 5 9" xfId="943"/>
    <cellStyle name="Обычный 10 4 6" xfId="944"/>
    <cellStyle name="Обычный 10 4 6 10" xfId="945"/>
    <cellStyle name="Обычный 10 4 6 11" xfId="18011"/>
    <cellStyle name="Обычный 10 4 6 12" xfId="19716"/>
    <cellStyle name="Обычный 10 4 6 13" xfId="21330"/>
    <cellStyle name="Обычный 10 4 6 2" xfId="946"/>
    <cellStyle name="Обычный 10 4 6 2 2" xfId="947"/>
    <cellStyle name="Обычный 10 4 6 3" xfId="948"/>
    <cellStyle name="Обычный 10 4 6 4" xfId="949"/>
    <cellStyle name="Обычный 10 4 6 5" xfId="950"/>
    <cellStyle name="Обычный 10 4 6 6" xfId="951"/>
    <cellStyle name="Обычный 10 4 6 7" xfId="952"/>
    <cellStyle name="Обычный 10 4 6 8" xfId="953"/>
    <cellStyle name="Обычный 10 4 6 9" xfId="954"/>
    <cellStyle name="Обычный 10 4 7" xfId="955"/>
    <cellStyle name="Обычный 10 4 7 10" xfId="19717"/>
    <cellStyle name="Обычный 10 4 7 11" xfId="21331"/>
    <cellStyle name="Обычный 10 4 7 2" xfId="956"/>
    <cellStyle name="Обычный 10 4 7 2 2" xfId="957"/>
    <cellStyle name="Обычный 10 4 7 3" xfId="958"/>
    <cellStyle name="Обычный 10 4 7 4" xfId="959"/>
    <cellStyle name="Обычный 10 4 7 5" xfId="960"/>
    <cellStyle name="Обычный 10 4 7 6" xfId="961"/>
    <cellStyle name="Обычный 10 4 7 7" xfId="962"/>
    <cellStyle name="Обычный 10 4 7 8" xfId="963"/>
    <cellStyle name="Обычный 10 4 7 9" xfId="18012"/>
    <cellStyle name="Обычный 10 4 8" xfId="964"/>
    <cellStyle name="Обычный 10 4 8 2" xfId="965"/>
    <cellStyle name="Обычный 10 4 9" xfId="966"/>
    <cellStyle name="Обычный 10 5" xfId="967"/>
    <cellStyle name="Обычный 10 5 10" xfId="968"/>
    <cellStyle name="Обычный 10 5 11" xfId="969"/>
    <cellStyle name="Обычный 10 5 12" xfId="18013"/>
    <cellStyle name="Обычный 10 5 13" xfId="19718"/>
    <cellStyle name="Обычный 10 5 14" xfId="21332"/>
    <cellStyle name="Обычный 10 5 2" xfId="970"/>
    <cellStyle name="Обычный 10 5 2 10" xfId="971"/>
    <cellStyle name="Обычный 10 5 2 11" xfId="18014"/>
    <cellStyle name="Обычный 10 5 2 12" xfId="19719"/>
    <cellStyle name="Обычный 10 5 2 13" xfId="21333"/>
    <cellStyle name="Обычный 10 5 2 2" xfId="972"/>
    <cellStyle name="Обычный 10 5 2 2 2" xfId="973"/>
    <cellStyle name="Обычный 10 5 2 3" xfId="974"/>
    <cellStyle name="Обычный 10 5 2 4" xfId="975"/>
    <cellStyle name="Обычный 10 5 2 5" xfId="976"/>
    <cellStyle name="Обычный 10 5 2 6" xfId="977"/>
    <cellStyle name="Обычный 10 5 2 7" xfId="978"/>
    <cellStyle name="Обычный 10 5 2 8" xfId="979"/>
    <cellStyle name="Обычный 10 5 2 9" xfId="980"/>
    <cellStyle name="Обычный 10 5 3" xfId="981"/>
    <cellStyle name="Обычный 10 5 3 2" xfId="982"/>
    <cellStyle name="Обычный 10 5 4" xfId="983"/>
    <cellStyle name="Обычный 10 5 5" xfId="984"/>
    <cellStyle name="Обычный 10 5 6" xfId="985"/>
    <cellStyle name="Обычный 10 5 7" xfId="986"/>
    <cellStyle name="Обычный 10 5 8" xfId="987"/>
    <cellStyle name="Обычный 10 5 9" xfId="988"/>
    <cellStyle name="Обычный 10 6" xfId="989"/>
    <cellStyle name="Обычный 10 6 10" xfId="990"/>
    <cellStyle name="Обычный 10 6 11" xfId="991"/>
    <cellStyle name="Обычный 10 6 12" xfId="18015"/>
    <cellStyle name="Обычный 10 6 13" xfId="19720"/>
    <cellStyle name="Обычный 10 6 14" xfId="21334"/>
    <cellStyle name="Обычный 10 6 2" xfId="992"/>
    <cellStyle name="Обычный 10 6 2 10" xfId="993"/>
    <cellStyle name="Обычный 10 6 2 11" xfId="18016"/>
    <cellStyle name="Обычный 10 6 2 12" xfId="19721"/>
    <cellStyle name="Обычный 10 6 2 13" xfId="21335"/>
    <cellStyle name="Обычный 10 6 2 2" xfId="994"/>
    <cellStyle name="Обычный 10 6 2 2 2" xfId="995"/>
    <cellStyle name="Обычный 10 6 2 3" xfId="996"/>
    <cellStyle name="Обычный 10 6 2 4" xfId="997"/>
    <cellStyle name="Обычный 10 6 2 5" xfId="998"/>
    <cellStyle name="Обычный 10 6 2 6" xfId="999"/>
    <cellStyle name="Обычный 10 6 2 7" xfId="1000"/>
    <cellStyle name="Обычный 10 6 2 8" xfId="1001"/>
    <cellStyle name="Обычный 10 6 2 9" xfId="1002"/>
    <cellStyle name="Обычный 10 6 3" xfId="1003"/>
    <cellStyle name="Обычный 10 6 3 2" xfId="1004"/>
    <cellStyle name="Обычный 10 6 4" xfId="1005"/>
    <cellStyle name="Обычный 10 6 5" xfId="1006"/>
    <cellStyle name="Обычный 10 6 6" xfId="1007"/>
    <cellStyle name="Обычный 10 6 7" xfId="1008"/>
    <cellStyle name="Обычный 10 6 8" xfId="1009"/>
    <cellStyle name="Обычный 10 6 9" xfId="1010"/>
    <cellStyle name="Обычный 10 7" xfId="1011"/>
    <cellStyle name="Обычный 10 7 10" xfId="1012"/>
    <cellStyle name="Обычный 10 7 11" xfId="1013"/>
    <cellStyle name="Обычный 10 7 12" xfId="18017"/>
    <cellStyle name="Обычный 10 7 13" xfId="19722"/>
    <cellStyle name="Обычный 10 7 14" xfId="21336"/>
    <cellStyle name="Обычный 10 7 2" xfId="1014"/>
    <cellStyle name="Обычный 10 7 2 10" xfId="1015"/>
    <cellStyle name="Обычный 10 7 2 11" xfId="18018"/>
    <cellStyle name="Обычный 10 7 2 12" xfId="19723"/>
    <cellStyle name="Обычный 10 7 2 13" xfId="21337"/>
    <cellStyle name="Обычный 10 7 2 2" xfId="1016"/>
    <cellStyle name="Обычный 10 7 2 2 2" xfId="1017"/>
    <cellStyle name="Обычный 10 7 2 3" xfId="1018"/>
    <cellStyle name="Обычный 10 7 2 4" xfId="1019"/>
    <cellStyle name="Обычный 10 7 2 5" xfId="1020"/>
    <cellStyle name="Обычный 10 7 2 6" xfId="1021"/>
    <cellStyle name="Обычный 10 7 2 7" xfId="1022"/>
    <cellStyle name="Обычный 10 7 2 8" xfId="1023"/>
    <cellStyle name="Обычный 10 7 2 9" xfId="1024"/>
    <cellStyle name="Обычный 10 7 3" xfId="1025"/>
    <cellStyle name="Обычный 10 7 3 2" xfId="1026"/>
    <cellStyle name="Обычный 10 7 4" xfId="1027"/>
    <cellStyle name="Обычный 10 7 5" xfId="1028"/>
    <cellStyle name="Обычный 10 7 6" xfId="1029"/>
    <cellStyle name="Обычный 10 7 7" xfId="1030"/>
    <cellStyle name="Обычный 10 7 8" xfId="1031"/>
    <cellStyle name="Обычный 10 7 9" xfId="1032"/>
    <cellStyle name="Обычный 10 8" xfId="1033"/>
    <cellStyle name="Обычный 10 8 10" xfId="1034"/>
    <cellStyle name="Обычный 10 8 11" xfId="1035"/>
    <cellStyle name="Обычный 10 8 12" xfId="18019"/>
    <cellStyle name="Обычный 10 8 13" xfId="19724"/>
    <cellStyle name="Обычный 10 8 14" xfId="21338"/>
    <cellStyle name="Обычный 10 8 2" xfId="1036"/>
    <cellStyle name="Обычный 10 8 2 10" xfId="1037"/>
    <cellStyle name="Обычный 10 8 2 11" xfId="18020"/>
    <cellStyle name="Обычный 10 8 2 12" xfId="19725"/>
    <cellStyle name="Обычный 10 8 2 13" xfId="21339"/>
    <cellStyle name="Обычный 10 8 2 2" xfId="1038"/>
    <cellStyle name="Обычный 10 8 2 2 2" xfId="1039"/>
    <cellStyle name="Обычный 10 8 2 3" xfId="1040"/>
    <cellStyle name="Обычный 10 8 2 4" xfId="1041"/>
    <cellStyle name="Обычный 10 8 2 5" xfId="1042"/>
    <cellStyle name="Обычный 10 8 2 6" xfId="1043"/>
    <cellStyle name="Обычный 10 8 2 7" xfId="1044"/>
    <cellStyle name="Обычный 10 8 2 8" xfId="1045"/>
    <cellStyle name="Обычный 10 8 2 9" xfId="1046"/>
    <cellStyle name="Обычный 10 8 3" xfId="1047"/>
    <cellStyle name="Обычный 10 8 3 2" xfId="1048"/>
    <cellStyle name="Обычный 10 8 4" xfId="1049"/>
    <cellStyle name="Обычный 10 8 5" xfId="1050"/>
    <cellStyle name="Обычный 10 8 6" xfId="1051"/>
    <cellStyle name="Обычный 10 8 7" xfId="1052"/>
    <cellStyle name="Обычный 10 8 8" xfId="1053"/>
    <cellStyle name="Обычный 10 8 9" xfId="1054"/>
    <cellStyle name="Обычный 10 9" xfId="1055"/>
    <cellStyle name="Обычный 10 9 10" xfId="1056"/>
    <cellStyle name="Обычный 10 9 11" xfId="1057"/>
    <cellStyle name="Обычный 10 9 12" xfId="18021"/>
    <cellStyle name="Обычный 10 9 13" xfId="19726"/>
    <cellStyle name="Обычный 10 9 14" xfId="21340"/>
    <cellStyle name="Обычный 10 9 2" xfId="1058"/>
    <cellStyle name="Обычный 10 9 2 10" xfId="1059"/>
    <cellStyle name="Обычный 10 9 2 11" xfId="18022"/>
    <cellStyle name="Обычный 10 9 2 12" xfId="19727"/>
    <cellStyle name="Обычный 10 9 2 13" xfId="21341"/>
    <cellStyle name="Обычный 10 9 2 2" xfId="1060"/>
    <cellStyle name="Обычный 10 9 2 2 2" xfId="1061"/>
    <cellStyle name="Обычный 10 9 2 3" xfId="1062"/>
    <cellStyle name="Обычный 10 9 2 4" xfId="1063"/>
    <cellStyle name="Обычный 10 9 2 5" xfId="1064"/>
    <cellStyle name="Обычный 10 9 2 6" xfId="1065"/>
    <cellStyle name="Обычный 10 9 2 7" xfId="1066"/>
    <cellStyle name="Обычный 10 9 2 8" xfId="1067"/>
    <cellStyle name="Обычный 10 9 2 9" xfId="1068"/>
    <cellStyle name="Обычный 10 9 3" xfId="1069"/>
    <cellStyle name="Обычный 10 9 3 2" xfId="1070"/>
    <cellStyle name="Обычный 10 9 4" xfId="1071"/>
    <cellStyle name="Обычный 10 9 5" xfId="1072"/>
    <cellStyle name="Обычный 10 9 6" xfId="1073"/>
    <cellStyle name="Обычный 10 9 7" xfId="1074"/>
    <cellStyle name="Обычный 10 9 8" xfId="1075"/>
    <cellStyle name="Обычный 10 9 9" xfId="1076"/>
    <cellStyle name="Обычный 11" xfId="1077"/>
    <cellStyle name="Обычный 11 10" xfId="1078"/>
    <cellStyle name="Обычный 11 10 10" xfId="1079"/>
    <cellStyle name="Обычный 11 10 11" xfId="1080"/>
    <cellStyle name="Обычный 11 10 12" xfId="18024"/>
    <cellStyle name="Обычный 11 10 13" xfId="19729"/>
    <cellStyle name="Обычный 11 10 14" xfId="21343"/>
    <cellStyle name="Обычный 11 10 2" xfId="1081"/>
    <cellStyle name="Обычный 11 10 2 10" xfId="1082"/>
    <cellStyle name="Обычный 11 10 2 11" xfId="18025"/>
    <cellStyle name="Обычный 11 10 2 12" xfId="19730"/>
    <cellStyle name="Обычный 11 10 2 13" xfId="21344"/>
    <cellStyle name="Обычный 11 10 2 2" xfId="1083"/>
    <cellStyle name="Обычный 11 10 2 2 2" xfId="1084"/>
    <cellStyle name="Обычный 11 10 2 3" xfId="1085"/>
    <cellStyle name="Обычный 11 10 2 4" xfId="1086"/>
    <cellStyle name="Обычный 11 10 2 5" xfId="1087"/>
    <cellStyle name="Обычный 11 10 2 6" xfId="1088"/>
    <cellStyle name="Обычный 11 10 2 7" xfId="1089"/>
    <cellStyle name="Обычный 11 10 2 8" xfId="1090"/>
    <cellStyle name="Обычный 11 10 2 9" xfId="1091"/>
    <cellStyle name="Обычный 11 10 3" xfId="1092"/>
    <cellStyle name="Обычный 11 10 3 2" xfId="1093"/>
    <cellStyle name="Обычный 11 10 4" xfId="1094"/>
    <cellStyle name="Обычный 11 10 5" xfId="1095"/>
    <cellStyle name="Обычный 11 10 6" xfId="1096"/>
    <cellStyle name="Обычный 11 10 7" xfId="1097"/>
    <cellStyle name="Обычный 11 10 8" xfId="1098"/>
    <cellStyle name="Обычный 11 10 9" xfId="1099"/>
    <cellStyle name="Обычный 11 11" xfId="1100"/>
    <cellStyle name="Обычный 11 11 10" xfId="1101"/>
    <cellStyle name="Обычный 11 11 11" xfId="1102"/>
    <cellStyle name="Обычный 11 11 12" xfId="18026"/>
    <cellStyle name="Обычный 11 11 13" xfId="19731"/>
    <cellStyle name="Обычный 11 11 14" xfId="21345"/>
    <cellStyle name="Обычный 11 11 2" xfId="1103"/>
    <cellStyle name="Обычный 11 11 2 10" xfId="1104"/>
    <cellStyle name="Обычный 11 11 2 11" xfId="18027"/>
    <cellStyle name="Обычный 11 11 2 12" xfId="19732"/>
    <cellStyle name="Обычный 11 11 2 13" xfId="21346"/>
    <cellStyle name="Обычный 11 11 2 2" xfId="1105"/>
    <cellStyle name="Обычный 11 11 2 2 2" xfId="1106"/>
    <cellStyle name="Обычный 11 11 2 3" xfId="1107"/>
    <cellStyle name="Обычный 11 11 2 4" xfId="1108"/>
    <cellStyle name="Обычный 11 11 2 5" xfId="1109"/>
    <cellStyle name="Обычный 11 11 2 6" xfId="1110"/>
    <cellStyle name="Обычный 11 11 2 7" xfId="1111"/>
    <cellStyle name="Обычный 11 11 2 8" xfId="1112"/>
    <cellStyle name="Обычный 11 11 2 9" xfId="1113"/>
    <cellStyle name="Обычный 11 11 3" xfId="1114"/>
    <cellStyle name="Обычный 11 11 3 2" xfId="1115"/>
    <cellStyle name="Обычный 11 11 4" xfId="1116"/>
    <cellStyle name="Обычный 11 11 5" xfId="1117"/>
    <cellStyle name="Обычный 11 11 6" xfId="1118"/>
    <cellStyle name="Обычный 11 11 7" xfId="1119"/>
    <cellStyle name="Обычный 11 11 8" xfId="1120"/>
    <cellStyle name="Обычный 11 11 9" xfId="1121"/>
    <cellStyle name="Обычный 11 12" xfId="1122"/>
    <cellStyle name="Обычный 11 12 10" xfId="1123"/>
    <cellStyle name="Обычный 11 12 11" xfId="18028"/>
    <cellStyle name="Обычный 11 12 12" xfId="19733"/>
    <cellStyle name="Обычный 11 12 13" xfId="21347"/>
    <cellStyle name="Обычный 11 12 2" xfId="1124"/>
    <cellStyle name="Обычный 11 12 2 2" xfId="1125"/>
    <cellStyle name="Обычный 11 12 3" xfId="1126"/>
    <cellStyle name="Обычный 11 12 4" xfId="1127"/>
    <cellStyle name="Обычный 11 12 5" xfId="1128"/>
    <cellStyle name="Обычный 11 12 6" xfId="1129"/>
    <cellStyle name="Обычный 11 12 7" xfId="1130"/>
    <cellStyle name="Обычный 11 12 8" xfId="1131"/>
    <cellStyle name="Обычный 11 12 9" xfId="1132"/>
    <cellStyle name="Обычный 11 13" xfId="1133"/>
    <cellStyle name="Обычный 11 13 10" xfId="19734"/>
    <cellStyle name="Обычный 11 13 11" xfId="21348"/>
    <cellStyle name="Обычный 11 13 2" xfId="1134"/>
    <cellStyle name="Обычный 11 13 2 2" xfId="1135"/>
    <cellStyle name="Обычный 11 13 3" xfId="1136"/>
    <cellStyle name="Обычный 11 13 4" xfId="1137"/>
    <cellStyle name="Обычный 11 13 5" xfId="1138"/>
    <cellStyle name="Обычный 11 13 6" xfId="1139"/>
    <cellStyle name="Обычный 11 13 7" xfId="1140"/>
    <cellStyle name="Обычный 11 13 8" xfId="1141"/>
    <cellStyle name="Обычный 11 13 9" xfId="18029"/>
    <cellStyle name="Обычный 11 14" xfId="1142"/>
    <cellStyle name="Обычный 11 14 10" xfId="19735"/>
    <cellStyle name="Обычный 11 14 11" xfId="21349"/>
    <cellStyle name="Обычный 11 14 2" xfId="1143"/>
    <cellStyle name="Обычный 11 14 2 2" xfId="1144"/>
    <cellStyle name="Обычный 11 14 3" xfId="1145"/>
    <cellStyle name="Обычный 11 14 4" xfId="1146"/>
    <cellStyle name="Обычный 11 14 5" xfId="1147"/>
    <cellStyle name="Обычный 11 14 6" xfId="1148"/>
    <cellStyle name="Обычный 11 14 7" xfId="1149"/>
    <cellStyle name="Обычный 11 14 8" xfId="1150"/>
    <cellStyle name="Обычный 11 14 9" xfId="18030"/>
    <cellStyle name="Обычный 11 15" xfId="1151"/>
    <cellStyle name="Обычный 11 15 2" xfId="1152"/>
    <cellStyle name="Обычный 11 16" xfId="1153"/>
    <cellStyle name="Обычный 11 17" xfId="1154"/>
    <cellStyle name="Обычный 11 18" xfId="1155"/>
    <cellStyle name="Обычный 11 19" xfId="1156"/>
    <cellStyle name="Обычный 11 2" xfId="1157"/>
    <cellStyle name="Обычный 11 2 10" xfId="1158"/>
    <cellStyle name="Обычный 11 2 10 10" xfId="1159"/>
    <cellStyle name="Обычный 11 2 10 11" xfId="1160"/>
    <cellStyle name="Обычный 11 2 10 12" xfId="18032"/>
    <cellStyle name="Обычный 11 2 10 13" xfId="19737"/>
    <cellStyle name="Обычный 11 2 10 14" xfId="21351"/>
    <cellStyle name="Обычный 11 2 10 2" xfId="1161"/>
    <cellStyle name="Обычный 11 2 10 2 10" xfId="1162"/>
    <cellStyle name="Обычный 11 2 10 2 11" xfId="18033"/>
    <cellStyle name="Обычный 11 2 10 2 12" xfId="19738"/>
    <cellStyle name="Обычный 11 2 10 2 13" xfId="21352"/>
    <cellStyle name="Обычный 11 2 10 2 2" xfId="1163"/>
    <cellStyle name="Обычный 11 2 10 2 2 2" xfId="1164"/>
    <cellStyle name="Обычный 11 2 10 2 3" xfId="1165"/>
    <cellStyle name="Обычный 11 2 10 2 4" xfId="1166"/>
    <cellStyle name="Обычный 11 2 10 2 5" xfId="1167"/>
    <cellStyle name="Обычный 11 2 10 2 6" xfId="1168"/>
    <cellStyle name="Обычный 11 2 10 2 7" xfId="1169"/>
    <cellStyle name="Обычный 11 2 10 2 8" xfId="1170"/>
    <cellStyle name="Обычный 11 2 10 2 9" xfId="1171"/>
    <cellStyle name="Обычный 11 2 10 3" xfId="1172"/>
    <cellStyle name="Обычный 11 2 10 3 2" xfId="1173"/>
    <cellStyle name="Обычный 11 2 10 4" xfId="1174"/>
    <cellStyle name="Обычный 11 2 10 5" xfId="1175"/>
    <cellStyle name="Обычный 11 2 10 6" xfId="1176"/>
    <cellStyle name="Обычный 11 2 10 7" xfId="1177"/>
    <cellStyle name="Обычный 11 2 10 8" xfId="1178"/>
    <cellStyle name="Обычный 11 2 10 9" xfId="1179"/>
    <cellStyle name="Обычный 11 2 11" xfId="1180"/>
    <cellStyle name="Обычный 11 2 11 10" xfId="1181"/>
    <cellStyle name="Обычный 11 2 11 11" xfId="18034"/>
    <cellStyle name="Обычный 11 2 11 12" xfId="19739"/>
    <cellStyle name="Обычный 11 2 11 13" xfId="21353"/>
    <cellStyle name="Обычный 11 2 11 2" xfId="1182"/>
    <cellStyle name="Обычный 11 2 11 2 2" xfId="1183"/>
    <cellStyle name="Обычный 11 2 11 3" xfId="1184"/>
    <cellStyle name="Обычный 11 2 11 4" xfId="1185"/>
    <cellStyle name="Обычный 11 2 11 5" xfId="1186"/>
    <cellStyle name="Обычный 11 2 11 6" xfId="1187"/>
    <cellStyle name="Обычный 11 2 11 7" xfId="1188"/>
    <cellStyle name="Обычный 11 2 11 8" xfId="1189"/>
    <cellStyle name="Обычный 11 2 11 9" xfId="1190"/>
    <cellStyle name="Обычный 11 2 12" xfId="1191"/>
    <cellStyle name="Обычный 11 2 12 10" xfId="19740"/>
    <cellStyle name="Обычный 11 2 12 11" xfId="21354"/>
    <cellStyle name="Обычный 11 2 12 2" xfId="1192"/>
    <cellStyle name="Обычный 11 2 12 2 2" xfId="1193"/>
    <cellStyle name="Обычный 11 2 12 3" xfId="1194"/>
    <cellStyle name="Обычный 11 2 12 4" xfId="1195"/>
    <cellStyle name="Обычный 11 2 12 5" xfId="1196"/>
    <cellStyle name="Обычный 11 2 12 6" xfId="1197"/>
    <cellStyle name="Обычный 11 2 12 7" xfId="1198"/>
    <cellStyle name="Обычный 11 2 12 8" xfId="1199"/>
    <cellStyle name="Обычный 11 2 12 9" xfId="18035"/>
    <cellStyle name="Обычный 11 2 13" xfId="1200"/>
    <cellStyle name="Обычный 11 2 13 10" xfId="19741"/>
    <cellStyle name="Обычный 11 2 13 11" xfId="21355"/>
    <cellStyle name="Обычный 11 2 13 2" xfId="1201"/>
    <cellStyle name="Обычный 11 2 13 2 2" xfId="1202"/>
    <cellStyle name="Обычный 11 2 13 3" xfId="1203"/>
    <cellStyle name="Обычный 11 2 13 4" xfId="1204"/>
    <cellStyle name="Обычный 11 2 13 5" xfId="1205"/>
    <cellStyle name="Обычный 11 2 13 6" xfId="1206"/>
    <cellStyle name="Обычный 11 2 13 7" xfId="1207"/>
    <cellStyle name="Обычный 11 2 13 8" xfId="1208"/>
    <cellStyle name="Обычный 11 2 13 9" xfId="18036"/>
    <cellStyle name="Обычный 11 2 14" xfId="1209"/>
    <cellStyle name="Обычный 11 2 14 2" xfId="1210"/>
    <cellStyle name="Обычный 11 2 15" xfId="1211"/>
    <cellStyle name="Обычный 11 2 16" xfId="1212"/>
    <cellStyle name="Обычный 11 2 17" xfId="1213"/>
    <cellStyle name="Обычный 11 2 18" xfId="1214"/>
    <cellStyle name="Обычный 11 2 19" xfId="1215"/>
    <cellStyle name="Обычный 11 2 2" xfId="1216"/>
    <cellStyle name="Обычный 11 2 2 10" xfId="1217"/>
    <cellStyle name="Обычный 11 2 2 10 2" xfId="1218"/>
    <cellStyle name="Обычный 11 2 2 11" xfId="1219"/>
    <cellStyle name="Обычный 11 2 2 12" xfId="1220"/>
    <cellStyle name="Обычный 11 2 2 13" xfId="1221"/>
    <cellStyle name="Обычный 11 2 2 14" xfId="1222"/>
    <cellStyle name="Обычный 11 2 2 15" xfId="1223"/>
    <cellStyle name="Обычный 11 2 2 16" xfId="1224"/>
    <cellStyle name="Обычный 11 2 2 17" xfId="1225"/>
    <cellStyle name="Обычный 11 2 2 18" xfId="1226"/>
    <cellStyle name="Обычный 11 2 2 19" xfId="1227"/>
    <cellStyle name="Обычный 11 2 2 2" xfId="1228"/>
    <cellStyle name="Обычный 11 2 2 2 10" xfId="1229"/>
    <cellStyle name="Обычный 11 2 2 2 11" xfId="1230"/>
    <cellStyle name="Обычный 11 2 2 2 12" xfId="1231"/>
    <cellStyle name="Обычный 11 2 2 2 13" xfId="1232"/>
    <cellStyle name="Обычный 11 2 2 2 14" xfId="1233"/>
    <cellStyle name="Обычный 11 2 2 2 15" xfId="1234"/>
    <cellStyle name="Обычный 11 2 2 2 16" xfId="1235"/>
    <cellStyle name="Обычный 11 2 2 2 17" xfId="1236"/>
    <cellStyle name="Обычный 11 2 2 2 18" xfId="18038"/>
    <cellStyle name="Обычный 11 2 2 2 19" xfId="19743"/>
    <cellStyle name="Обычный 11 2 2 2 2" xfId="1237"/>
    <cellStyle name="Обычный 11 2 2 2 2 10" xfId="1238"/>
    <cellStyle name="Обычный 11 2 2 2 2 11" xfId="1239"/>
    <cellStyle name="Обычный 11 2 2 2 2 12" xfId="18039"/>
    <cellStyle name="Обычный 11 2 2 2 2 13" xfId="19744"/>
    <cellStyle name="Обычный 11 2 2 2 2 14" xfId="21358"/>
    <cellStyle name="Обычный 11 2 2 2 2 2" xfId="1240"/>
    <cellStyle name="Обычный 11 2 2 2 2 2 10" xfId="1241"/>
    <cellStyle name="Обычный 11 2 2 2 2 2 11" xfId="18040"/>
    <cellStyle name="Обычный 11 2 2 2 2 2 12" xfId="19745"/>
    <cellStyle name="Обычный 11 2 2 2 2 2 13" xfId="21359"/>
    <cellStyle name="Обычный 11 2 2 2 2 2 2" xfId="1242"/>
    <cellStyle name="Обычный 11 2 2 2 2 2 2 2" xfId="1243"/>
    <cellStyle name="Обычный 11 2 2 2 2 2 3" xfId="1244"/>
    <cellStyle name="Обычный 11 2 2 2 2 2 4" xfId="1245"/>
    <cellStyle name="Обычный 11 2 2 2 2 2 5" xfId="1246"/>
    <cellStyle name="Обычный 11 2 2 2 2 2 6" xfId="1247"/>
    <cellStyle name="Обычный 11 2 2 2 2 2 7" xfId="1248"/>
    <cellStyle name="Обычный 11 2 2 2 2 2 8" xfId="1249"/>
    <cellStyle name="Обычный 11 2 2 2 2 2 9" xfId="1250"/>
    <cellStyle name="Обычный 11 2 2 2 2 3" xfId="1251"/>
    <cellStyle name="Обычный 11 2 2 2 2 3 2" xfId="1252"/>
    <cellStyle name="Обычный 11 2 2 2 2 4" xfId="1253"/>
    <cellStyle name="Обычный 11 2 2 2 2 5" xfId="1254"/>
    <cellStyle name="Обычный 11 2 2 2 2 6" xfId="1255"/>
    <cellStyle name="Обычный 11 2 2 2 2 7" xfId="1256"/>
    <cellStyle name="Обычный 11 2 2 2 2 8" xfId="1257"/>
    <cellStyle name="Обычный 11 2 2 2 2 9" xfId="1258"/>
    <cellStyle name="Обычный 11 2 2 2 20" xfId="21357"/>
    <cellStyle name="Обычный 11 2 2 2 3" xfId="1259"/>
    <cellStyle name="Обычный 11 2 2 2 3 10" xfId="1260"/>
    <cellStyle name="Обычный 11 2 2 2 3 11" xfId="1261"/>
    <cellStyle name="Обычный 11 2 2 2 3 12" xfId="18041"/>
    <cellStyle name="Обычный 11 2 2 2 3 13" xfId="19746"/>
    <cellStyle name="Обычный 11 2 2 2 3 14" xfId="21360"/>
    <cellStyle name="Обычный 11 2 2 2 3 2" xfId="1262"/>
    <cellStyle name="Обычный 11 2 2 2 3 2 10" xfId="1263"/>
    <cellStyle name="Обычный 11 2 2 2 3 2 11" xfId="18042"/>
    <cellStyle name="Обычный 11 2 2 2 3 2 12" xfId="19747"/>
    <cellStyle name="Обычный 11 2 2 2 3 2 13" xfId="21361"/>
    <cellStyle name="Обычный 11 2 2 2 3 2 2" xfId="1264"/>
    <cellStyle name="Обычный 11 2 2 2 3 2 2 2" xfId="1265"/>
    <cellStyle name="Обычный 11 2 2 2 3 2 3" xfId="1266"/>
    <cellStyle name="Обычный 11 2 2 2 3 2 4" xfId="1267"/>
    <cellStyle name="Обычный 11 2 2 2 3 2 5" xfId="1268"/>
    <cellStyle name="Обычный 11 2 2 2 3 2 6" xfId="1269"/>
    <cellStyle name="Обычный 11 2 2 2 3 2 7" xfId="1270"/>
    <cellStyle name="Обычный 11 2 2 2 3 2 8" xfId="1271"/>
    <cellStyle name="Обычный 11 2 2 2 3 2 9" xfId="1272"/>
    <cellStyle name="Обычный 11 2 2 2 3 3" xfId="1273"/>
    <cellStyle name="Обычный 11 2 2 2 3 3 2" xfId="1274"/>
    <cellStyle name="Обычный 11 2 2 2 3 4" xfId="1275"/>
    <cellStyle name="Обычный 11 2 2 2 3 5" xfId="1276"/>
    <cellStyle name="Обычный 11 2 2 2 3 6" xfId="1277"/>
    <cellStyle name="Обычный 11 2 2 2 3 7" xfId="1278"/>
    <cellStyle name="Обычный 11 2 2 2 3 8" xfId="1279"/>
    <cellStyle name="Обычный 11 2 2 2 3 9" xfId="1280"/>
    <cellStyle name="Обычный 11 2 2 2 4" xfId="1281"/>
    <cellStyle name="Обычный 11 2 2 2 4 10" xfId="1282"/>
    <cellStyle name="Обычный 11 2 2 2 4 11" xfId="1283"/>
    <cellStyle name="Обычный 11 2 2 2 4 12" xfId="18043"/>
    <cellStyle name="Обычный 11 2 2 2 4 13" xfId="19748"/>
    <cellStyle name="Обычный 11 2 2 2 4 14" xfId="21362"/>
    <cellStyle name="Обычный 11 2 2 2 4 2" xfId="1284"/>
    <cellStyle name="Обычный 11 2 2 2 4 2 10" xfId="1285"/>
    <cellStyle name="Обычный 11 2 2 2 4 2 11" xfId="18044"/>
    <cellStyle name="Обычный 11 2 2 2 4 2 12" xfId="19749"/>
    <cellStyle name="Обычный 11 2 2 2 4 2 13" xfId="21363"/>
    <cellStyle name="Обычный 11 2 2 2 4 2 2" xfId="1286"/>
    <cellStyle name="Обычный 11 2 2 2 4 2 2 2" xfId="1287"/>
    <cellStyle name="Обычный 11 2 2 2 4 2 3" xfId="1288"/>
    <cellStyle name="Обычный 11 2 2 2 4 2 4" xfId="1289"/>
    <cellStyle name="Обычный 11 2 2 2 4 2 5" xfId="1290"/>
    <cellStyle name="Обычный 11 2 2 2 4 2 6" xfId="1291"/>
    <cellStyle name="Обычный 11 2 2 2 4 2 7" xfId="1292"/>
    <cellStyle name="Обычный 11 2 2 2 4 2 8" xfId="1293"/>
    <cellStyle name="Обычный 11 2 2 2 4 2 9" xfId="1294"/>
    <cellStyle name="Обычный 11 2 2 2 4 3" xfId="1295"/>
    <cellStyle name="Обычный 11 2 2 2 4 3 2" xfId="1296"/>
    <cellStyle name="Обычный 11 2 2 2 4 4" xfId="1297"/>
    <cellStyle name="Обычный 11 2 2 2 4 5" xfId="1298"/>
    <cellStyle name="Обычный 11 2 2 2 4 6" xfId="1299"/>
    <cellStyle name="Обычный 11 2 2 2 4 7" xfId="1300"/>
    <cellStyle name="Обычный 11 2 2 2 4 8" xfId="1301"/>
    <cellStyle name="Обычный 11 2 2 2 4 9" xfId="1302"/>
    <cellStyle name="Обычный 11 2 2 2 5" xfId="1303"/>
    <cellStyle name="Обычный 11 2 2 2 5 10" xfId="1304"/>
    <cellStyle name="Обычный 11 2 2 2 5 11" xfId="1305"/>
    <cellStyle name="Обычный 11 2 2 2 5 12" xfId="18045"/>
    <cellStyle name="Обычный 11 2 2 2 5 13" xfId="19750"/>
    <cellStyle name="Обычный 11 2 2 2 5 14" xfId="21364"/>
    <cellStyle name="Обычный 11 2 2 2 5 2" xfId="1306"/>
    <cellStyle name="Обычный 11 2 2 2 5 2 10" xfId="1307"/>
    <cellStyle name="Обычный 11 2 2 2 5 2 11" xfId="18046"/>
    <cellStyle name="Обычный 11 2 2 2 5 2 12" xfId="19751"/>
    <cellStyle name="Обычный 11 2 2 2 5 2 13" xfId="21365"/>
    <cellStyle name="Обычный 11 2 2 2 5 2 2" xfId="1308"/>
    <cellStyle name="Обычный 11 2 2 2 5 2 2 2" xfId="1309"/>
    <cellStyle name="Обычный 11 2 2 2 5 2 3" xfId="1310"/>
    <cellStyle name="Обычный 11 2 2 2 5 2 4" xfId="1311"/>
    <cellStyle name="Обычный 11 2 2 2 5 2 5" xfId="1312"/>
    <cellStyle name="Обычный 11 2 2 2 5 2 6" xfId="1313"/>
    <cellStyle name="Обычный 11 2 2 2 5 2 7" xfId="1314"/>
    <cellStyle name="Обычный 11 2 2 2 5 2 8" xfId="1315"/>
    <cellStyle name="Обычный 11 2 2 2 5 2 9" xfId="1316"/>
    <cellStyle name="Обычный 11 2 2 2 5 3" xfId="1317"/>
    <cellStyle name="Обычный 11 2 2 2 5 3 2" xfId="1318"/>
    <cellStyle name="Обычный 11 2 2 2 5 4" xfId="1319"/>
    <cellStyle name="Обычный 11 2 2 2 5 5" xfId="1320"/>
    <cellStyle name="Обычный 11 2 2 2 5 6" xfId="1321"/>
    <cellStyle name="Обычный 11 2 2 2 5 7" xfId="1322"/>
    <cellStyle name="Обычный 11 2 2 2 5 8" xfId="1323"/>
    <cellStyle name="Обычный 11 2 2 2 5 9" xfId="1324"/>
    <cellStyle name="Обычный 11 2 2 2 6" xfId="1325"/>
    <cellStyle name="Обычный 11 2 2 2 6 10" xfId="1326"/>
    <cellStyle name="Обычный 11 2 2 2 6 11" xfId="18047"/>
    <cellStyle name="Обычный 11 2 2 2 6 12" xfId="19752"/>
    <cellStyle name="Обычный 11 2 2 2 6 13" xfId="21366"/>
    <cellStyle name="Обычный 11 2 2 2 6 2" xfId="1327"/>
    <cellStyle name="Обычный 11 2 2 2 6 2 2" xfId="1328"/>
    <cellStyle name="Обычный 11 2 2 2 6 3" xfId="1329"/>
    <cellStyle name="Обычный 11 2 2 2 6 4" xfId="1330"/>
    <cellStyle name="Обычный 11 2 2 2 6 5" xfId="1331"/>
    <cellStyle name="Обычный 11 2 2 2 6 6" xfId="1332"/>
    <cellStyle name="Обычный 11 2 2 2 6 7" xfId="1333"/>
    <cellStyle name="Обычный 11 2 2 2 6 8" xfId="1334"/>
    <cellStyle name="Обычный 11 2 2 2 6 9" xfId="1335"/>
    <cellStyle name="Обычный 11 2 2 2 7" xfId="1336"/>
    <cellStyle name="Обычный 11 2 2 2 7 10" xfId="19753"/>
    <cellStyle name="Обычный 11 2 2 2 7 11" xfId="21367"/>
    <cellStyle name="Обычный 11 2 2 2 7 2" xfId="1337"/>
    <cellStyle name="Обычный 11 2 2 2 7 2 2" xfId="1338"/>
    <cellStyle name="Обычный 11 2 2 2 7 3" xfId="1339"/>
    <cellStyle name="Обычный 11 2 2 2 7 4" xfId="1340"/>
    <cellStyle name="Обычный 11 2 2 2 7 5" xfId="1341"/>
    <cellStyle name="Обычный 11 2 2 2 7 6" xfId="1342"/>
    <cellStyle name="Обычный 11 2 2 2 7 7" xfId="1343"/>
    <cellStyle name="Обычный 11 2 2 2 7 8" xfId="1344"/>
    <cellStyle name="Обычный 11 2 2 2 7 9" xfId="18048"/>
    <cellStyle name="Обычный 11 2 2 2 8" xfId="1345"/>
    <cellStyle name="Обычный 11 2 2 2 8 2" xfId="1346"/>
    <cellStyle name="Обычный 11 2 2 2 9" xfId="1347"/>
    <cellStyle name="Обычный 11 2 2 20" xfId="18037"/>
    <cellStyle name="Обычный 11 2 2 21" xfId="19742"/>
    <cellStyle name="Обычный 11 2 2 22" xfId="21356"/>
    <cellStyle name="Обычный 11 2 2 3" xfId="1348"/>
    <cellStyle name="Обычный 11 2 2 3 10" xfId="1349"/>
    <cellStyle name="Обычный 11 2 2 3 11" xfId="1350"/>
    <cellStyle name="Обычный 11 2 2 3 12" xfId="1351"/>
    <cellStyle name="Обычный 11 2 2 3 13" xfId="1352"/>
    <cellStyle name="Обычный 11 2 2 3 14" xfId="1353"/>
    <cellStyle name="Обычный 11 2 2 3 15" xfId="1354"/>
    <cellStyle name="Обычный 11 2 2 3 16" xfId="1355"/>
    <cellStyle name="Обычный 11 2 2 3 17" xfId="1356"/>
    <cellStyle name="Обычный 11 2 2 3 18" xfId="18049"/>
    <cellStyle name="Обычный 11 2 2 3 19" xfId="19754"/>
    <cellStyle name="Обычный 11 2 2 3 2" xfId="1357"/>
    <cellStyle name="Обычный 11 2 2 3 2 10" xfId="1358"/>
    <cellStyle name="Обычный 11 2 2 3 2 11" xfId="1359"/>
    <cellStyle name="Обычный 11 2 2 3 2 12" xfId="18050"/>
    <cellStyle name="Обычный 11 2 2 3 2 13" xfId="19755"/>
    <cellStyle name="Обычный 11 2 2 3 2 14" xfId="21369"/>
    <cellStyle name="Обычный 11 2 2 3 2 2" xfId="1360"/>
    <cellStyle name="Обычный 11 2 2 3 2 2 10" xfId="1361"/>
    <cellStyle name="Обычный 11 2 2 3 2 2 11" xfId="18051"/>
    <cellStyle name="Обычный 11 2 2 3 2 2 12" xfId="19756"/>
    <cellStyle name="Обычный 11 2 2 3 2 2 13" xfId="21370"/>
    <cellStyle name="Обычный 11 2 2 3 2 2 2" xfId="1362"/>
    <cellStyle name="Обычный 11 2 2 3 2 2 2 2" xfId="1363"/>
    <cellStyle name="Обычный 11 2 2 3 2 2 3" xfId="1364"/>
    <cellStyle name="Обычный 11 2 2 3 2 2 4" xfId="1365"/>
    <cellStyle name="Обычный 11 2 2 3 2 2 5" xfId="1366"/>
    <cellStyle name="Обычный 11 2 2 3 2 2 6" xfId="1367"/>
    <cellStyle name="Обычный 11 2 2 3 2 2 7" xfId="1368"/>
    <cellStyle name="Обычный 11 2 2 3 2 2 8" xfId="1369"/>
    <cellStyle name="Обычный 11 2 2 3 2 2 9" xfId="1370"/>
    <cellStyle name="Обычный 11 2 2 3 2 3" xfId="1371"/>
    <cellStyle name="Обычный 11 2 2 3 2 3 2" xfId="1372"/>
    <cellStyle name="Обычный 11 2 2 3 2 4" xfId="1373"/>
    <cellStyle name="Обычный 11 2 2 3 2 5" xfId="1374"/>
    <cellStyle name="Обычный 11 2 2 3 2 6" xfId="1375"/>
    <cellStyle name="Обычный 11 2 2 3 2 7" xfId="1376"/>
    <cellStyle name="Обычный 11 2 2 3 2 8" xfId="1377"/>
    <cellStyle name="Обычный 11 2 2 3 2 9" xfId="1378"/>
    <cellStyle name="Обычный 11 2 2 3 20" xfId="21368"/>
    <cellStyle name="Обычный 11 2 2 3 3" xfId="1379"/>
    <cellStyle name="Обычный 11 2 2 3 3 10" xfId="1380"/>
    <cellStyle name="Обычный 11 2 2 3 3 11" xfId="1381"/>
    <cellStyle name="Обычный 11 2 2 3 3 12" xfId="18052"/>
    <cellStyle name="Обычный 11 2 2 3 3 13" xfId="19757"/>
    <cellStyle name="Обычный 11 2 2 3 3 14" xfId="21371"/>
    <cellStyle name="Обычный 11 2 2 3 3 2" xfId="1382"/>
    <cellStyle name="Обычный 11 2 2 3 3 2 10" xfId="1383"/>
    <cellStyle name="Обычный 11 2 2 3 3 2 11" xfId="18053"/>
    <cellStyle name="Обычный 11 2 2 3 3 2 12" xfId="19758"/>
    <cellStyle name="Обычный 11 2 2 3 3 2 13" xfId="21372"/>
    <cellStyle name="Обычный 11 2 2 3 3 2 2" xfId="1384"/>
    <cellStyle name="Обычный 11 2 2 3 3 2 2 2" xfId="1385"/>
    <cellStyle name="Обычный 11 2 2 3 3 2 3" xfId="1386"/>
    <cellStyle name="Обычный 11 2 2 3 3 2 4" xfId="1387"/>
    <cellStyle name="Обычный 11 2 2 3 3 2 5" xfId="1388"/>
    <cellStyle name="Обычный 11 2 2 3 3 2 6" xfId="1389"/>
    <cellStyle name="Обычный 11 2 2 3 3 2 7" xfId="1390"/>
    <cellStyle name="Обычный 11 2 2 3 3 2 8" xfId="1391"/>
    <cellStyle name="Обычный 11 2 2 3 3 2 9" xfId="1392"/>
    <cellStyle name="Обычный 11 2 2 3 3 3" xfId="1393"/>
    <cellStyle name="Обычный 11 2 2 3 3 3 2" xfId="1394"/>
    <cellStyle name="Обычный 11 2 2 3 3 4" xfId="1395"/>
    <cellStyle name="Обычный 11 2 2 3 3 5" xfId="1396"/>
    <cellStyle name="Обычный 11 2 2 3 3 6" xfId="1397"/>
    <cellStyle name="Обычный 11 2 2 3 3 7" xfId="1398"/>
    <cellStyle name="Обычный 11 2 2 3 3 8" xfId="1399"/>
    <cellStyle name="Обычный 11 2 2 3 3 9" xfId="1400"/>
    <cellStyle name="Обычный 11 2 2 3 4" xfId="1401"/>
    <cellStyle name="Обычный 11 2 2 3 4 10" xfId="1402"/>
    <cellStyle name="Обычный 11 2 2 3 4 11" xfId="1403"/>
    <cellStyle name="Обычный 11 2 2 3 4 12" xfId="18054"/>
    <cellStyle name="Обычный 11 2 2 3 4 13" xfId="19759"/>
    <cellStyle name="Обычный 11 2 2 3 4 14" xfId="21373"/>
    <cellStyle name="Обычный 11 2 2 3 4 2" xfId="1404"/>
    <cellStyle name="Обычный 11 2 2 3 4 2 10" xfId="1405"/>
    <cellStyle name="Обычный 11 2 2 3 4 2 11" xfId="18055"/>
    <cellStyle name="Обычный 11 2 2 3 4 2 12" xfId="19760"/>
    <cellStyle name="Обычный 11 2 2 3 4 2 13" xfId="21374"/>
    <cellStyle name="Обычный 11 2 2 3 4 2 2" xfId="1406"/>
    <cellStyle name="Обычный 11 2 2 3 4 2 2 2" xfId="1407"/>
    <cellStyle name="Обычный 11 2 2 3 4 2 3" xfId="1408"/>
    <cellStyle name="Обычный 11 2 2 3 4 2 4" xfId="1409"/>
    <cellStyle name="Обычный 11 2 2 3 4 2 5" xfId="1410"/>
    <cellStyle name="Обычный 11 2 2 3 4 2 6" xfId="1411"/>
    <cellStyle name="Обычный 11 2 2 3 4 2 7" xfId="1412"/>
    <cellStyle name="Обычный 11 2 2 3 4 2 8" xfId="1413"/>
    <cellStyle name="Обычный 11 2 2 3 4 2 9" xfId="1414"/>
    <cellStyle name="Обычный 11 2 2 3 4 3" xfId="1415"/>
    <cellStyle name="Обычный 11 2 2 3 4 3 2" xfId="1416"/>
    <cellStyle name="Обычный 11 2 2 3 4 4" xfId="1417"/>
    <cellStyle name="Обычный 11 2 2 3 4 5" xfId="1418"/>
    <cellStyle name="Обычный 11 2 2 3 4 6" xfId="1419"/>
    <cellStyle name="Обычный 11 2 2 3 4 7" xfId="1420"/>
    <cellStyle name="Обычный 11 2 2 3 4 8" xfId="1421"/>
    <cellStyle name="Обычный 11 2 2 3 4 9" xfId="1422"/>
    <cellStyle name="Обычный 11 2 2 3 5" xfId="1423"/>
    <cellStyle name="Обычный 11 2 2 3 5 10" xfId="1424"/>
    <cellStyle name="Обычный 11 2 2 3 5 11" xfId="1425"/>
    <cellStyle name="Обычный 11 2 2 3 5 12" xfId="18056"/>
    <cellStyle name="Обычный 11 2 2 3 5 13" xfId="19761"/>
    <cellStyle name="Обычный 11 2 2 3 5 14" xfId="21375"/>
    <cellStyle name="Обычный 11 2 2 3 5 2" xfId="1426"/>
    <cellStyle name="Обычный 11 2 2 3 5 2 10" xfId="1427"/>
    <cellStyle name="Обычный 11 2 2 3 5 2 11" xfId="18057"/>
    <cellStyle name="Обычный 11 2 2 3 5 2 12" xfId="19762"/>
    <cellStyle name="Обычный 11 2 2 3 5 2 13" xfId="21376"/>
    <cellStyle name="Обычный 11 2 2 3 5 2 2" xfId="1428"/>
    <cellStyle name="Обычный 11 2 2 3 5 2 2 2" xfId="1429"/>
    <cellStyle name="Обычный 11 2 2 3 5 2 3" xfId="1430"/>
    <cellStyle name="Обычный 11 2 2 3 5 2 4" xfId="1431"/>
    <cellStyle name="Обычный 11 2 2 3 5 2 5" xfId="1432"/>
    <cellStyle name="Обычный 11 2 2 3 5 2 6" xfId="1433"/>
    <cellStyle name="Обычный 11 2 2 3 5 2 7" xfId="1434"/>
    <cellStyle name="Обычный 11 2 2 3 5 2 8" xfId="1435"/>
    <cellStyle name="Обычный 11 2 2 3 5 2 9" xfId="1436"/>
    <cellStyle name="Обычный 11 2 2 3 5 3" xfId="1437"/>
    <cellStyle name="Обычный 11 2 2 3 5 3 2" xfId="1438"/>
    <cellStyle name="Обычный 11 2 2 3 5 4" xfId="1439"/>
    <cellStyle name="Обычный 11 2 2 3 5 5" xfId="1440"/>
    <cellStyle name="Обычный 11 2 2 3 5 6" xfId="1441"/>
    <cellStyle name="Обычный 11 2 2 3 5 7" xfId="1442"/>
    <cellStyle name="Обычный 11 2 2 3 5 8" xfId="1443"/>
    <cellStyle name="Обычный 11 2 2 3 5 9" xfId="1444"/>
    <cellStyle name="Обычный 11 2 2 3 6" xfId="1445"/>
    <cellStyle name="Обычный 11 2 2 3 6 10" xfId="1446"/>
    <cellStyle name="Обычный 11 2 2 3 6 11" xfId="18058"/>
    <cellStyle name="Обычный 11 2 2 3 6 12" xfId="19763"/>
    <cellStyle name="Обычный 11 2 2 3 6 13" xfId="21377"/>
    <cellStyle name="Обычный 11 2 2 3 6 2" xfId="1447"/>
    <cellStyle name="Обычный 11 2 2 3 6 2 2" xfId="1448"/>
    <cellStyle name="Обычный 11 2 2 3 6 3" xfId="1449"/>
    <cellStyle name="Обычный 11 2 2 3 6 4" xfId="1450"/>
    <cellStyle name="Обычный 11 2 2 3 6 5" xfId="1451"/>
    <cellStyle name="Обычный 11 2 2 3 6 6" xfId="1452"/>
    <cellStyle name="Обычный 11 2 2 3 6 7" xfId="1453"/>
    <cellStyle name="Обычный 11 2 2 3 6 8" xfId="1454"/>
    <cellStyle name="Обычный 11 2 2 3 6 9" xfId="1455"/>
    <cellStyle name="Обычный 11 2 2 3 7" xfId="1456"/>
    <cellStyle name="Обычный 11 2 2 3 7 10" xfId="19764"/>
    <cellStyle name="Обычный 11 2 2 3 7 11" xfId="21378"/>
    <cellStyle name="Обычный 11 2 2 3 7 2" xfId="1457"/>
    <cellStyle name="Обычный 11 2 2 3 7 2 2" xfId="1458"/>
    <cellStyle name="Обычный 11 2 2 3 7 3" xfId="1459"/>
    <cellStyle name="Обычный 11 2 2 3 7 4" xfId="1460"/>
    <cellStyle name="Обычный 11 2 2 3 7 5" xfId="1461"/>
    <cellStyle name="Обычный 11 2 2 3 7 6" xfId="1462"/>
    <cellStyle name="Обычный 11 2 2 3 7 7" xfId="1463"/>
    <cellStyle name="Обычный 11 2 2 3 7 8" xfId="1464"/>
    <cellStyle name="Обычный 11 2 2 3 7 9" xfId="18059"/>
    <cellStyle name="Обычный 11 2 2 3 8" xfId="1465"/>
    <cellStyle name="Обычный 11 2 2 3 8 2" xfId="1466"/>
    <cellStyle name="Обычный 11 2 2 3 9" xfId="1467"/>
    <cellStyle name="Обычный 11 2 2 4" xfId="1468"/>
    <cellStyle name="Обычный 11 2 2 4 10" xfId="1469"/>
    <cellStyle name="Обычный 11 2 2 4 11" xfId="1470"/>
    <cellStyle name="Обычный 11 2 2 4 12" xfId="18060"/>
    <cellStyle name="Обычный 11 2 2 4 13" xfId="19765"/>
    <cellStyle name="Обычный 11 2 2 4 14" xfId="21379"/>
    <cellStyle name="Обычный 11 2 2 4 2" xfId="1471"/>
    <cellStyle name="Обычный 11 2 2 4 2 10" xfId="1472"/>
    <cellStyle name="Обычный 11 2 2 4 2 11" xfId="18061"/>
    <cellStyle name="Обычный 11 2 2 4 2 12" xfId="19766"/>
    <cellStyle name="Обычный 11 2 2 4 2 13" xfId="21380"/>
    <cellStyle name="Обычный 11 2 2 4 2 2" xfId="1473"/>
    <cellStyle name="Обычный 11 2 2 4 2 2 2" xfId="1474"/>
    <cellStyle name="Обычный 11 2 2 4 2 3" xfId="1475"/>
    <cellStyle name="Обычный 11 2 2 4 2 4" xfId="1476"/>
    <cellStyle name="Обычный 11 2 2 4 2 5" xfId="1477"/>
    <cellStyle name="Обычный 11 2 2 4 2 6" xfId="1478"/>
    <cellStyle name="Обычный 11 2 2 4 2 7" xfId="1479"/>
    <cellStyle name="Обычный 11 2 2 4 2 8" xfId="1480"/>
    <cellStyle name="Обычный 11 2 2 4 2 9" xfId="1481"/>
    <cellStyle name="Обычный 11 2 2 4 3" xfId="1482"/>
    <cellStyle name="Обычный 11 2 2 4 3 2" xfId="1483"/>
    <cellStyle name="Обычный 11 2 2 4 4" xfId="1484"/>
    <cellStyle name="Обычный 11 2 2 4 5" xfId="1485"/>
    <cellStyle name="Обычный 11 2 2 4 6" xfId="1486"/>
    <cellStyle name="Обычный 11 2 2 4 7" xfId="1487"/>
    <cellStyle name="Обычный 11 2 2 4 8" xfId="1488"/>
    <cellStyle name="Обычный 11 2 2 4 9" xfId="1489"/>
    <cellStyle name="Обычный 11 2 2 5" xfId="1490"/>
    <cellStyle name="Обычный 11 2 2 5 10" xfId="1491"/>
    <cellStyle name="Обычный 11 2 2 5 11" xfId="1492"/>
    <cellStyle name="Обычный 11 2 2 5 12" xfId="18062"/>
    <cellStyle name="Обычный 11 2 2 5 13" xfId="19767"/>
    <cellStyle name="Обычный 11 2 2 5 14" xfId="21381"/>
    <cellStyle name="Обычный 11 2 2 5 2" xfId="1493"/>
    <cellStyle name="Обычный 11 2 2 5 2 10" xfId="1494"/>
    <cellStyle name="Обычный 11 2 2 5 2 11" xfId="18063"/>
    <cellStyle name="Обычный 11 2 2 5 2 12" xfId="19768"/>
    <cellStyle name="Обычный 11 2 2 5 2 13" xfId="21382"/>
    <cellStyle name="Обычный 11 2 2 5 2 2" xfId="1495"/>
    <cellStyle name="Обычный 11 2 2 5 2 2 2" xfId="1496"/>
    <cellStyle name="Обычный 11 2 2 5 2 3" xfId="1497"/>
    <cellStyle name="Обычный 11 2 2 5 2 4" xfId="1498"/>
    <cellStyle name="Обычный 11 2 2 5 2 5" xfId="1499"/>
    <cellStyle name="Обычный 11 2 2 5 2 6" xfId="1500"/>
    <cellStyle name="Обычный 11 2 2 5 2 7" xfId="1501"/>
    <cellStyle name="Обычный 11 2 2 5 2 8" xfId="1502"/>
    <cellStyle name="Обычный 11 2 2 5 2 9" xfId="1503"/>
    <cellStyle name="Обычный 11 2 2 5 3" xfId="1504"/>
    <cellStyle name="Обычный 11 2 2 5 3 2" xfId="1505"/>
    <cellStyle name="Обычный 11 2 2 5 4" xfId="1506"/>
    <cellStyle name="Обычный 11 2 2 5 5" xfId="1507"/>
    <cellStyle name="Обычный 11 2 2 5 6" xfId="1508"/>
    <cellStyle name="Обычный 11 2 2 5 7" xfId="1509"/>
    <cellStyle name="Обычный 11 2 2 5 8" xfId="1510"/>
    <cellStyle name="Обычный 11 2 2 5 9" xfId="1511"/>
    <cellStyle name="Обычный 11 2 2 6" xfId="1512"/>
    <cellStyle name="Обычный 11 2 2 6 10" xfId="1513"/>
    <cellStyle name="Обычный 11 2 2 6 11" xfId="1514"/>
    <cellStyle name="Обычный 11 2 2 6 12" xfId="18064"/>
    <cellStyle name="Обычный 11 2 2 6 13" xfId="19769"/>
    <cellStyle name="Обычный 11 2 2 6 14" xfId="21383"/>
    <cellStyle name="Обычный 11 2 2 6 2" xfId="1515"/>
    <cellStyle name="Обычный 11 2 2 6 2 10" xfId="1516"/>
    <cellStyle name="Обычный 11 2 2 6 2 11" xfId="18065"/>
    <cellStyle name="Обычный 11 2 2 6 2 12" xfId="19770"/>
    <cellStyle name="Обычный 11 2 2 6 2 13" xfId="21384"/>
    <cellStyle name="Обычный 11 2 2 6 2 2" xfId="1517"/>
    <cellStyle name="Обычный 11 2 2 6 2 2 2" xfId="1518"/>
    <cellStyle name="Обычный 11 2 2 6 2 3" xfId="1519"/>
    <cellStyle name="Обычный 11 2 2 6 2 4" xfId="1520"/>
    <cellStyle name="Обычный 11 2 2 6 2 5" xfId="1521"/>
    <cellStyle name="Обычный 11 2 2 6 2 6" xfId="1522"/>
    <cellStyle name="Обычный 11 2 2 6 2 7" xfId="1523"/>
    <cellStyle name="Обычный 11 2 2 6 2 8" xfId="1524"/>
    <cellStyle name="Обычный 11 2 2 6 2 9" xfId="1525"/>
    <cellStyle name="Обычный 11 2 2 6 3" xfId="1526"/>
    <cellStyle name="Обычный 11 2 2 6 3 2" xfId="1527"/>
    <cellStyle name="Обычный 11 2 2 6 4" xfId="1528"/>
    <cellStyle name="Обычный 11 2 2 6 5" xfId="1529"/>
    <cellStyle name="Обычный 11 2 2 6 6" xfId="1530"/>
    <cellStyle name="Обычный 11 2 2 6 7" xfId="1531"/>
    <cellStyle name="Обычный 11 2 2 6 8" xfId="1532"/>
    <cellStyle name="Обычный 11 2 2 6 9" xfId="1533"/>
    <cellStyle name="Обычный 11 2 2 7" xfId="1534"/>
    <cellStyle name="Обычный 11 2 2 7 10" xfId="1535"/>
    <cellStyle name="Обычный 11 2 2 7 11" xfId="1536"/>
    <cellStyle name="Обычный 11 2 2 7 12" xfId="18066"/>
    <cellStyle name="Обычный 11 2 2 7 13" xfId="19771"/>
    <cellStyle name="Обычный 11 2 2 7 14" xfId="21385"/>
    <cellStyle name="Обычный 11 2 2 7 2" xfId="1537"/>
    <cellStyle name="Обычный 11 2 2 7 2 10" xfId="1538"/>
    <cellStyle name="Обычный 11 2 2 7 2 11" xfId="18067"/>
    <cellStyle name="Обычный 11 2 2 7 2 12" xfId="19772"/>
    <cellStyle name="Обычный 11 2 2 7 2 13" xfId="21386"/>
    <cellStyle name="Обычный 11 2 2 7 2 2" xfId="1539"/>
    <cellStyle name="Обычный 11 2 2 7 2 2 2" xfId="1540"/>
    <cellStyle name="Обычный 11 2 2 7 2 3" xfId="1541"/>
    <cellStyle name="Обычный 11 2 2 7 2 4" xfId="1542"/>
    <cellStyle name="Обычный 11 2 2 7 2 5" xfId="1543"/>
    <cellStyle name="Обычный 11 2 2 7 2 6" xfId="1544"/>
    <cellStyle name="Обычный 11 2 2 7 2 7" xfId="1545"/>
    <cellStyle name="Обычный 11 2 2 7 2 8" xfId="1546"/>
    <cellStyle name="Обычный 11 2 2 7 2 9" xfId="1547"/>
    <cellStyle name="Обычный 11 2 2 7 3" xfId="1548"/>
    <cellStyle name="Обычный 11 2 2 7 3 2" xfId="1549"/>
    <cellStyle name="Обычный 11 2 2 7 4" xfId="1550"/>
    <cellStyle name="Обычный 11 2 2 7 5" xfId="1551"/>
    <cellStyle name="Обычный 11 2 2 7 6" xfId="1552"/>
    <cellStyle name="Обычный 11 2 2 7 7" xfId="1553"/>
    <cellStyle name="Обычный 11 2 2 7 8" xfId="1554"/>
    <cellStyle name="Обычный 11 2 2 7 9" xfId="1555"/>
    <cellStyle name="Обычный 11 2 2 8" xfId="1556"/>
    <cellStyle name="Обычный 11 2 2 8 10" xfId="1557"/>
    <cellStyle name="Обычный 11 2 2 8 11" xfId="18068"/>
    <cellStyle name="Обычный 11 2 2 8 12" xfId="19773"/>
    <cellStyle name="Обычный 11 2 2 8 13" xfId="21387"/>
    <cellStyle name="Обычный 11 2 2 8 2" xfId="1558"/>
    <cellStyle name="Обычный 11 2 2 8 2 2" xfId="1559"/>
    <cellStyle name="Обычный 11 2 2 8 3" xfId="1560"/>
    <cellStyle name="Обычный 11 2 2 8 4" xfId="1561"/>
    <cellStyle name="Обычный 11 2 2 8 5" xfId="1562"/>
    <cellStyle name="Обычный 11 2 2 8 6" xfId="1563"/>
    <cellStyle name="Обычный 11 2 2 8 7" xfId="1564"/>
    <cellStyle name="Обычный 11 2 2 8 8" xfId="1565"/>
    <cellStyle name="Обычный 11 2 2 8 9" xfId="1566"/>
    <cellStyle name="Обычный 11 2 2 9" xfId="1567"/>
    <cellStyle name="Обычный 11 2 2 9 10" xfId="19774"/>
    <cellStyle name="Обычный 11 2 2 9 11" xfId="21388"/>
    <cellStyle name="Обычный 11 2 2 9 2" xfId="1568"/>
    <cellStyle name="Обычный 11 2 2 9 2 2" xfId="1569"/>
    <cellStyle name="Обычный 11 2 2 9 3" xfId="1570"/>
    <cellStyle name="Обычный 11 2 2 9 4" xfId="1571"/>
    <cellStyle name="Обычный 11 2 2 9 5" xfId="1572"/>
    <cellStyle name="Обычный 11 2 2 9 6" xfId="1573"/>
    <cellStyle name="Обычный 11 2 2 9 7" xfId="1574"/>
    <cellStyle name="Обычный 11 2 2 9 8" xfId="1575"/>
    <cellStyle name="Обычный 11 2 2 9 9" xfId="18069"/>
    <cellStyle name="Обычный 11 2 20" xfId="1576"/>
    <cellStyle name="Обычный 11 2 21" xfId="1577"/>
    <cellStyle name="Обычный 11 2 22" xfId="1578"/>
    <cellStyle name="Обычный 11 2 23" xfId="1579"/>
    <cellStyle name="Обычный 11 2 24" xfId="18031"/>
    <cellStyle name="Обычный 11 2 25" xfId="19622"/>
    <cellStyle name="Обычный 11 2 26" xfId="19736"/>
    <cellStyle name="Обычный 11 2 27" xfId="21350"/>
    <cellStyle name="Обычный 11 2 3" xfId="1580"/>
    <cellStyle name="Обычный 11 2 3 10" xfId="1581"/>
    <cellStyle name="Обычный 11 2 3 11" xfId="1582"/>
    <cellStyle name="Обычный 11 2 3 12" xfId="1583"/>
    <cellStyle name="Обычный 11 2 3 13" xfId="1584"/>
    <cellStyle name="Обычный 11 2 3 14" xfId="1585"/>
    <cellStyle name="Обычный 11 2 3 15" xfId="1586"/>
    <cellStyle name="Обычный 11 2 3 16" xfId="1587"/>
    <cellStyle name="Обычный 11 2 3 17" xfId="1588"/>
    <cellStyle name="Обычный 11 2 3 18" xfId="18070"/>
    <cellStyle name="Обычный 11 2 3 19" xfId="19775"/>
    <cellStyle name="Обычный 11 2 3 2" xfId="1589"/>
    <cellStyle name="Обычный 11 2 3 2 10" xfId="1590"/>
    <cellStyle name="Обычный 11 2 3 2 11" xfId="1591"/>
    <cellStyle name="Обычный 11 2 3 2 12" xfId="18071"/>
    <cellStyle name="Обычный 11 2 3 2 13" xfId="19776"/>
    <cellStyle name="Обычный 11 2 3 2 14" xfId="21390"/>
    <cellStyle name="Обычный 11 2 3 2 2" xfId="1592"/>
    <cellStyle name="Обычный 11 2 3 2 2 10" xfId="1593"/>
    <cellStyle name="Обычный 11 2 3 2 2 11" xfId="18072"/>
    <cellStyle name="Обычный 11 2 3 2 2 12" xfId="19777"/>
    <cellStyle name="Обычный 11 2 3 2 2 13" xfId="21391"/>
    <cellStyle name="Обычный 11 2 3 2 2 2" xfId="1594"/>
    <cellStyle name="Обычный 11 2 3 2 2 2 2" xfId="1595"/>
    <cellStyle name="Обычный 11 2 3 2 2 3" xfId="1596"/>
    <cellStyle name="Обычный 11 2 3 2 2 4" xfId="1597"/>
    <cellStyle name="Обычный 11 2 3 2 2 5" xfId="1598"/>
    <cellStyle name="Обычный 11 2 3 2 2 6" xfId="1599"/>
    <cellStyle name="Обычный 11 2 3 2 2 7" xfId="1600"/>
    <cellStyle name="Обычный 11 2 3 2 2 8" xfId="1601"/>
    <cellStyle name="Обычный 11 2 3 2 2 9" xfId="1602"/>
    <cellStyle name="Обычный 11 2 3 2 3" xfId="1603"/>
    <cellStyle name="Обычный 11 2 3 2 3 2" xfId="1604"/>
    <cellStyle name="Обычный 11 2 3 2 4" xfId="1605"/>
    <cellStyle name="Обычный 11 2 3 2 5" xfId="1606"/>
    <cellStyle name="Обычный 11 2 3 2 6" xfId="1607"/>
    <cellStyle name="Обычный 11 2 3 2 7" xfId="1608"/>
    <cellStyle name="Обычный 11 2 3 2 8" xfId="1609"/>
    <cellStyle name="Обычный 11 2 3 2 9" xfId="1610"/>
    <cellStyle name="Обычный 11 2 3 20" xfId="21389"/>
    <cellStyle name="Обычный 11 2 3 3" xfId="1611"/>
    <cellStyle name="Обычный 11 2 3 3 10" xfId="1612"/>
    <cellStyle name="Обычный 11 2 3 3 11" xfId="1613"/>
    <cellStyle name="Обычный 11 2 3 3 12" xfId="18073"/>
    <cellStyle name="Обычный 11 2 3 3 13" xfId="19778"/>
    <cellStyle name="Обычный 11 2 3 3 14" xfId="21392"/>
    <cellStyle name="Обычный 11 2 3 3 2" xfId="1614"/>
    <cellStyle name="Обычный 11 2 3 3 2 10" xfId="1615"/>
    <cellStyle name="Обычный 11 2 3 3 2 11" xfId="18074"/>
    <cellStyle name="Обычный 11 2 3 3 2 12" xfId="19779"/>
    <cellStyle name="Обычный 11 2 3 3 2 13" xfId="21393"/>
    <cellStyle name="Обычный 11 2 3 3 2 2" xfId="1616"/>
    <cellStyle name="Обычный 11 2 3 3 2 2 2" xfId="1617"/>
    <cellStyle name="Обычный 11 2 3 3 2 3" xfId="1618"/>
    <cellStyle name="Обычный 11 2 3 3 2 4" xfId="1619"/>
    <cellStyle name="Обычный 11 2 3 3 2 5" xfId="1620"/>
    <cellStyle name="Обычный 11 2 3 3 2 6" xfId="1621"/>
    <cellStyle name="Обычный 11 2 3 3 2 7" xfId="1622"/>
    <cellStyle name="Обычный 11 2 3 3 2 8" xfId="1623"/>
    <cellStyle name="Обычный 11 2 3 3 2 9" xfId="1624"/>
    <cellStyle name="Обычный 11 2 3 3 3" xfId="1625"/>
    <cellStyle name="Обычный 11 2 3 3 3 2" xfId="1626"/>
    <cellStyle name="Обычный 11 2 3 3 4" xfId="1627"/>
    <cellStyle name="Обычный 11 2 3 3 5" xfId="1628"/>
    <cellStyle name="Обычный 11 2 3 3 6" xfId="1629"/>
    <cellStyle name="Обычный 11 2 3 3 7" xfId="1630"/>
    <cellStyle name="Обычный 11 2 3 3 8" xfId="1631"/>
    <cellStyle name="Обычный 11 2 3 3 9" xfId="1632"/>
    <cellStyle name="Обычный 11 2 3 4" xfId="1633"/>
    <cellStyle name="Обычный 11 2 3 4 10" xfId="1634"/>
    <cellStyle name="Обычный 11 2 3 4 11" xfId="1635"/>
    <cellStyle name="Обычный 11 2 3 4 12" xfId="18075"/>
    <cellStyle name="Обычный 11 2 3 4 13" xfId="19780"/>
    <cellStyle name="Обычный 11 2 3 4 14" xfId="21394"/>
    <cellStyle name="Обычный 11 2 3 4 2" xfId="1636"/>
    <cellStyle name="Обычный 11 2 3 4 2 10" xfId="1637"/>
    <cellStyle name="Обычный 11 2 3 4 2 11" xfId="18076"/>
    <cellStyle name="Обычный 11 2 3 4 2 12" xfId="19781"/>
    <cellStyle name="Обычный 11 2 3 4 2 13" xfId="21395"/>
    <cellStyle name="Обычный 11 2 3 4 2 2" xfId="1638"/>
    <cellStyle name="Обычный 11 2 3 4 2 2 2" xfId="1639"/>
    <cellStyle name="Обычный 11 2 3 4 2 3" xfId="1640"/>
    <cellStyle name="Обычный 11 2 3 4 2 4" xfId="1641"/>
    <cellStyle name="Обычный 11 2 3 4 2 5" xfId="1642"/>
    <cellStyle name="Обычный 11 2 3 4 2 6" xfId="1643"/>
    <cellStyle name="Обычный 11 2 3 4 2 7" xfId="1644"/>
    <cellStyle name="Обычный 11 2 3 4 2 8" xfId="1645"/>
    <cellStyle name="Обычный 11 2 3 4 2 9" xfId="1646"/>
    <cellStyle name="Обычный 11 2 3 4 3" xfId="1647"/>
    <cellStyle name="Обычный 11 2 3 4 3 2" xfId="1648"/>
    <cellStyle name="Обычный 11 2 3 4 4" xfId="1649"/>
    <cellStyle name="Обычный 11 2 3 4 5" xfId="1650"/>
    <cellStyle name="Обычный 11 2 3 4 6" xfId="1651"/>
    <cellStyle name="Обычный 11 2 3 4 7" xfId="1652"/>
    <cellStyle name="Обычный 11 2 3 4 8" xfId="1653"/>
    <cellStyle name="Обычный 11 2 3 4 9" xfId="1654"/>
    <cellStyle name="Обычный 11 2 3 5" xfId="1655"/>
    <cellStyle name="Обычный 11 2 3 5 10" xfId="1656"/>
    <cellStyle name="Обычный 11 2 3 5 11" xfId="1657"/>
    <cellStyle name="Обычный 11 2 3 5 12" xfId="18077"/>
    <cellStyle name="Обычный 11 2 3 5 13" xfId="19782"/>
    <cellStyle name="Обычный 11 2 3 5 14" xfId="21396"/>
    <cellStyle name="Обычный 11 2 3 5 2" xfId="1658"/>
    <cellStyle name="Обычный 11 2 3 5 2 10" xfId="1659"/>
    <cellStyle name="Обычный 11 2 3 5 2 11" xfId="18078"/>
    <cellStyle name="Обычный 11 2 3 5 2 12" xfId="19783"/>
    <cellStyle name="Обычный 11 2 3 5 2 13" xfId="21397"/>
    <cellStyle name="Обычный 11 2 3 5 2 2" xfId="1660"/>
    <cellStyle name="Обычный 11 2 3 5 2 2 2" xfId="1661"/>
    <cellStyle name="Обычный 11 2 3 5 2 3" xfId="1662"/>
    <cellStyle name="Обычный 11 2 3 5 2 4" xfId="1663"/>
    <cellStyle name="Обычный 11 2 3 5 2 5" xfId="1664"/>
    <cellStyle name="Обычный 11 2 3 5 2 6" xfId="1665"/>
    <cellStyle name="Обычный 11 2 3 5 2 7" xfId="1666"/>
    <cellStyle name="Обычный 11 2 3 5 2 8" xfId="1667"/>
    <cellStyle name="Обычный 11 2 3 5 2 9" xfId="1668"/>
    <cellStyle name="Обычный 11 2 3 5 3" xfId="1669"/>
    <cellStyle name="Обычный 11 2 3 5 3 2" xfId="1670"/>
    <cellStyle name="Обычный 11 2 3 5 4" xfId="1671"/>
    <cellStyle name="Обычный 11 2 3 5 5" xfId="1672"/>
    <cellStyle name="Обычный 11 2 3 5 6" xfId="1673"/>
    <cellStyle name="Обычный 11 2 3 5 7" xfId="1674"/>
    <cellStyle name="Обычный 11 2 3 5 8" xfId="1675"/>
    <cellStyle name="Обычный 11 2 3 5 9" xfId="1676"/>
    <cellStyle name="Обычный 11 2 3 6" xfId="1677"/>
    <cellStyle name="Обычный 11 2 3 6 10" xfId="1678"/>
    <cellStyle name="Обычный 11 2 3 6 11" xfId="18079"/>
    <cellStyle name="Обычный 11 2 3 6 12" xfId="19784"/>
    <cellStyle name="Обычный 11 2 3 6 13" xfId="21398"/>
    <cellStyle name="Обычный 11 2 3 6 2" xfId="1679"/>
    <cellStyle name="Обычный 11 2 3 6 2 2" xfId="1680"/>
    <cellStyle name="Обычный 11 2 3 6 3" xfId="1681"/>
    <cellStyle name="Обычный 11 2 3 6 4" xfId="1682"/>
    <cellStyle name="Обычный 11 2 3 6 5" xfId="1683"/>
    <cellStyle name="Обычный 11 2 3 6 6" xfId="1684"/>
    <cellStyle name="Обычный 11 2 3 6 7" xfId="1685"/>
    <cellStyle name="Обычный 11 2 3 6 8" xfId="1686"/>
    <cellStyle name="Обычный 11 2 3 6 9" xfId="1687"/>
    <cellStyle name="Обычный 11 2 3 7" xfId="1688"/>
    <cellStyle name="Обычный 11 2 3 7 10" xfId="19785"/>
    <cellStyle name="Обычный 11 2 3 7 11" xfId="21399"/>
    <cellStyle name="Обычный 11 2 3 7 2" xfId="1689"/>
    <cellStyle name="Обычный 11 2 3 7 2 2" xfId="1690"/>
    <cellStyle name="Обычный 11 2 3 7 3" xfId="1691"/>
    <cellStyle name="Обычный 11 2 3 7 4" xfId="1692"/>
    <cellStyle name="Обычный 11 2 3 7 5" xfId="1693"/>
    <cellStyle name="Обычный 11 2 3 7 6" xfId="1694"/>
    <cellStyle name="Обычный 11 2 3 7 7" xfId="1695"/>
    <cellStyle name="Обычный 11 2 3 7 8" xfId="1696"/>
    <cellStyle name="Обычный 11 2 3 7 9" xfId="18080"/>
    <cellStyle name="Обычный 11 2 3 8" xfId="1697"/>
    <cellStyle name="Обычный 11 2 3 8 2" xfId="1698"/>
    <cellStyle name="Обычный 11 2 3 9" xfId="1699"/>
    <cellStyle name="Обычный 11 2 4" xfId="1700"/>
    <cellStyle name="Обычный 11 2 4 10" xfId="1701"/>
    <cellStyle name="Обычный 11 2 4 11" xfId="1702"/>
    <cellStyle name="Обычный 11 2 4 12" xfId="1703"/>
    <cellStyle name="Обычный 11 2 4 13" xfId="1704"/>
    <cellStyle name="Обычный 11 2 4 14" xfId="1705"/>
    <cellStyle name="Обычный 11 2 4 15" xfId="1706"/>
    <cellStyle name="Обычный 11 2 4 16" xfId="1707"/>
    <cellStyle name="Обычный 11 2 4 17" xfId="1708"/>
    <cellStyle name="Обычный 11 2 4 18" xfId="18081"/>
    <cellStyle name="Обычный 11 2 4 19" xfId="19786"/>
    <cellStyle name="Обычный 11 2 4 2" xfId="1709"/>
    <cellStyle name="Обычный 11 2 4 2 10" xfId="1710"/>
    <cellStyle name="Обычный 11 2 4 2 11" xfId="1711"/>
    <cellStyle name="Обычный 11 2 4 2 12" xfId="18082"/>
    <cellStyle name="Обычный 11 2 4 2 13" xfId="19787"/>
    <cellStyle name="Обычный 11 2 4 2 14" xfId="21401"/>
    <cellStyle name="Обычный 11 2 4 2 2" xfId="1712"/>
    <cellStyle name="Обычный 11 2 4 2 2 10" xfId="1713"/>
    <cellStyle name="Обычный 11 2 4 2 2 11" xfId="18083"/>
    <cellStyle name="Обычный 11 2 4 2 2 12" xfId="19788"/>
    <cellStyle name="Обычный 11 2 4 2 2 13" xfId="21402"/>
    <cellStyle name="Обычный 11 2 4 2 2 2" xfId="1714"/>
    <cellStyle name="Обычный 11 2 4 2 2 2 2" xfId="1715"/>
    <cellStyle name="Обычный 11 2 4 2 2 3" xfId="1716"/>
    <cellStyle name="Обычный 11 2 4 2 2 4" xfId="1717"/>
    <cellStyle name="Обычный 11 2 4 2 2 5" xfId="1718"/>
    <cellStyle name="Обычный 11 2 4 2 2 6" xfId="1719"/>
    <cellStyle name="Обычный 11 2 4 2 2 7" xfId="1720"/>
    <cellStyle name="Обычный 11 2 4 2 2 8" xfId="1721"/>
    <cellStyle name="Обычный 11 2 4 2 2 9" xfId="1722"/>
    <cellStyle name="Обычный 11 2 4 2 3" xfId="1723"/>
    <cellStyle name="Обычный 11 2 4 2 3 2" xfId="1724"/>
    <cellStyle name="Обычный 11 2 4 2 4" xfId="1725"/>
    <cellStyle name="Обычный 11 2 4 2 5" xfId="1726"/>
    <cellStyle name="Обычный 11 2 4 2 6" xfId="1727"/>
    <cellStyle name="Обычный 11 2 4 2 7" xfId="1728"/>
    <cellStyle name="Обычный 11 2 4 2 8" xfId="1729"/>
    <cellStyle name="Обычный 11 2 4 2 9" xfId="1730"/>
    <cellStyle name="Обычный 11 2 4 20" xfId="21400"/>
    <cellStyle name="Обычный 11 2 4 3" xfId="1731"/>
    <cellStyle name="Обычный 11 2 4 3 10" xfId="1732"/>
    <cellStyle name="Обычный 11 2 4 3 11" xfId="1733"/>
    <cellStyle name="Обычный 11 2 4 3 12" xfId="18084"/>
    <cellStyle name="Обычный 11 2 4 3 13" xfId="19789"/>
    <cellStyle name="Обычный 11 2 4 3 14" xfId="21403"/>
    <cellStyle name="Обычный 11 2 4 3 2" xfId="1734"/>
    <cellStyle name="Обычный 11 2 4 3 2 10" xfId="1735"/>
    <cellStyle name="Обычный 11 2 4 3 2 11" xfId="18085"/>
    <cellStyle name="Обычный 11 2 4 3 2 12" xfId="19790"/>
    <cellStyle name="Обычный 11 2 4 3 2 13" xfId="21404"/>
    <cellStyle name="Обычный 11 2 4 3 2 2" xfId="1736"/>
    <cellStyle name="Обычный 11 2 4 3 2 2 2" xfId="1737"/>
    <cellStyle name="Обычный 11 2 4 3 2 3" xfId="1738"/>
    <cellStyle name="Обычный 11 2 4 3 2 4" xfId="1739"/>
    <cellStyle name="Обычный 11 2 4 3 2 5" xfId="1740"/>
    <cellStyle name="Обычный 11 2 4 3 2 6" xfId="1741"/>
    <cellStyle name="Обычный 11 2 4 3 2 7" xfId="1742"/>
    <cellStyle name="Обычный 11 2 4 3 2 8" xfId="1743"/>
    <cellStyle name="Обычный 11 2 4 3 2 9" xfId="1744"/>
    <cellStyle name="Обычный 11 2 4 3 3" xfId="1745"/>
    <cellStyle name="Обычный 11 2 4 3 3 2" xfId="1746"/>
    <cellStyle name="Обычный 11 2 4 3 4" xfId="1747"/>
    <cellStyle name="Обычный 11 2 4 3 5" xfId="1748"/>
    <cellStyle name="Обычный 11 2 4 3 6" xfId="1749"/>
    <cellStyle name="Обычный 11 2 4 3 7" xfId="1750"/>
    <cellStyle name="Обычный 11 2 4 3 8" xfId="1751"/>
    <cellStyle name="Обычный 11 2 4 3 9" xfId="1752"/>
    <cellStyle name="Обычный 11 2 4 4" xfId="1753"/>
    <cellStyle name="Обычный 11 2 4 4 10" xfId="1754"/>
    <cellStyle name="Обычный 11 2 4 4 11" xfId="1755"/>
    <cellStyle name="Обычный 11 2 4 4 12" xfId="18086"/>
    <cellStyle name="Обычный 11 2 4 4 13" xfId="19791"/>
    <cellStyle name="Обычный 11 2 4 4 14" xfId="21405"/>
    <cellStyle name="Обычный 11 2 4 4 2" xfId="1756"/>
    <cellStyle name="Обычный 11 2 4 4 2 10" xfId="1757"/>
    <cellStyle name="Обычный 11 2 4 4 2 11" xfId="18087"/>
    <cellStyle name="Обычный 11 2 4 4 2 12" xfId="19792"/>
    <cellStyle name="Обычный 11 2 4 4 2 13" xfId="21406"/>
    <cellStyle name="Обычный 11 2 4 4 2 2" xfId="1758"/>
    <cellStyle name="Обычный 11 2 4 4 2 2 2" xfId="1759"/>
    <cellStyle name="Обычный 11 2 4 4 2 3" xfId="1760"/>
    <cellStyle name="Обычный 11 2 4 4 2 4" xfId="1761"/>
    <cellStyle name="Обычный 11 2 4 4 2 5" xfId="1762"/>
    <cellStyle name="Обычный 11 2 4 4 2 6" xfId="1763"/>
    <cellStyle name="Обычный 11 2 4 4 2 7" xfId="1764"/>
    <cellStyle name="Обычный 11 2 4 4 2 8" xfId="1765"/>
    <cellStyle name="Обычный 11 2 4 4 2 9" xfId="1766"/>
    <cellStyle name="Обычный 11 2 4 4 3" xfId="1767"/>
    <cellStyle name="Обычный 11 2 4 4 3 2" xfId="1768"/>
    <cellStyle name="Обычный 11 2 4 4 4" xfId="1769"/>
    <cellStyle name="Обычный 11 2 4 4 5" xfId="1770"/>
    <cellStyle name="Обычный 11 2 4 4 6" xfId="1771"/>
    <cellStyle name="Обычный 11 2 4 4 7" xfId="1772"/>
    <cellStyle name="Обычный 11 2 4 4 8" xfId="1773"/>
    <cellStyle name="Обычный 11 2 4 4 9" xfId="1774"/>
    <cellStyle name="Обычный 11 2 4 5" xfId="1775"/>
    <cellStyle name="Обычный 11 2 4 5 10" xfId="1776"/>
    <cellStyle name="Обычный 11 2 4 5 11" xfId="1777"/>
    <cellStyle name="Обычный 11 2 4 5 12" xfId="18088"/>
    <cellStyle name="Обычный 11 2 4 5 13" xfId="19793"/>
    <cellStyle name="Обычный 11 2 4 5 14" xfId="21407"/>
    <cellStyle name="Обычный 11 2 4 5 2" xfId="1778"/>
    <cellStyle name="Обычный 11 2 4 5 2 10" xfId="1779"/>
    <cellStyle name="Обычный 11 2 4 5 2 11" xfId="18089"/>
    <cellStyle name="Обычный 11 2 4 5 2 12" xfId="19794"/>
    <cellStyle name="Обычный 11 2 4 5 2 13" xfId="21408"/>
    <cellStyle name="Обычный 11 2 4 5 2 2" xfId="1780"/>
    <cellStyle name="Обычный 11 2 4 5 2 2 2" xfId="1781"/>
    <cellStyle name="Обычный 11 2 4 5 2 3" xfId="1782"/>
    <cellStyle name="Обычный 11 2 4 5 2 4" xfId="1783"/>
    <cellStyle name="Обычный 11 2 4 5 2 5" xfId="1784"/>
    <cellStyle name="Обычный 11 2 4 5 2 6" xfId="1785"/>
    <cellStyle name="Обычный 11 2 4 5 2 7" xfId="1786"/>
    <cellStyle name="Обычный 11 2 4 5 2 8" xfId="1787"/>
    <cellStyle name="Обычный 11 2 4 5 2 9" xfId="1788"/>
    <cellStyle name="Обычный 11 2 4 5 3" xfId="1789"/>
    <cellStyle name="Обычный 11 2 4 5 3 2" xfId="1790"/>
    <cellStyle name="Обычный 11 2 4 5 4" xfId="1791"/>
    <cellStyle name="Обычный 11 2 4 5 5" xfId="1792"/>
    <cellStyle name="Обычный 11 2 4 5 6" xfId="1793"/>
    <cellStyle name="Обычный 11 2 4 5 7" xfId="1794"/>
    <cellStyle name="Обычный 11 2 4 5 8" xfId="1795"/>
    <cellStyle name="Обычный 11 2 4 5 9" xfId="1796"/>
    <cellStyle name="Обычный 11 2 4 6" xfId="1797"/>
    <cellStyle name="Обычный 11 2 4 6 10" xfId="1798"/>
    <cellStyle name="Обычный 11 2 4 6 11" xfId="18090"/>
    <cellStyle name="Обычный 11 2 4 6 12" xfId="19795"/>
    <cellStyle name="Обычный 11 2 4 6 13" xfId="21409"/>
    <cellStyle name="Обычный 11 2 4 6 2" xfId="1799"/>
    <cellStyle name="Обычный 11 2 4 6 2 2" xfId="1800"/>
    <cellStyle name="Обычный 11 2 4 6 3" xfId="1801"/>
    <cellStyle name="Обычный 11 2 4 6 4" xfId="1802"/>
    <cellStyle name="Обычный 11 2 4 6 5" xfId="1803"/>
    <cellStyle name="Обычный 11 2 4 6 6" xfId="1804"/>
    <cellStyle name="Обычный 11 2 4 6 7" xfId="1805"/>
    <cellStyle name="Обычный 11 2 4 6 8" xfId="1806"/>
    <cellStyle name="Обычный 11 2 4 6 9" xfId="1807"/>
    <cellStyle name="Обычный 11 2 4 7" xfId="1808"/>
    <cellStyle name="Обычный 11 2 4 7 10" xfId="19796"/>
    <cellStyle name="Обычный 11 2 4 7 11" xfId="21410"/>
    <cellStyle name="Обычный 11 2 4 7 2" xfId="1809"/>
    <cellStyle name="Обычный 11 2 4 7 2 2" xfId="1810"/>
    <cellStyle name="Обычный 11 2 4 7 3" xfId="1811"/>
    <cellStyle name="Обычный 11 2 4 7 4" xfId="1812"/>
    <cellStyle name="Обычный 11 2 4 7 5" xfId="1813"/>
    <cellStyle name="Обычный 11 2 4 7 6" xfId="1814"/>
    <cellStyle name="Обычный 11 2 4 7 7" xfId="1815"/>
    <cellStyle name="Обычный 11 2 4 7 8" xfId="1816"/>
    <cellStyle name="Обычный 11 2 4 7 9" xfId="18091"/>
    <cellStyle name="Обычный 11 2 4 8" xfId="1817"/>
    <cellStyle name="Обычный 11 2 4 8 2" xfId="1818"/>
    <cellStyle name="Обычный 11 2 4 9" xfId="1819"/>
    <cellStyle name="Обычный 11 2 5" xfId="1820"/>
    <cellStyle name="Обычный 11 2 5 10" xfId="1821"/>
    <cellStyle name="Обычный 11 2 5 11" xfId="1822"/>
    <cellStyle name="Обычный 11 2 5 12" xfId="18092"/>
    <cellStyle name="Обычный 11 2 5 13" xfId="19797"/>
    <cellStyle name="Обычный 11 2 5 14" xfId="21411"/>
    <cellStyle name="Обычный 11 2 5 2" xfId="1823"/>
    <cellStyle name="Обычный 11 2 5 2 10" xfId="1824"/>
    <cellStyle name="Обычный 11 2 5 2 11" xfId="18093"/>
    <cellStyle name="Обычный 11 2 5 2 12" xfId="19798"/>
    <cellStyle name="Обычный 11 2 5 2 13" xfId="21412"/>
    <cellStyle name="Обычный 11 2 5 2 2" xfId="1825"/>
    <cellStyle name="Обычный 11 2 5 2 2 2" xfId="1826"/>
    <cellStyle name="Обычный 11 2 5 2 3" xfId="1827"/>
    <cellStyle name="Обычный 11 2 5 2 4" xfId="1828"/>
    <cellStyle name="Обычный 11 2 5 2 5" xfId="1829"/>
    <cellStyle name="Обычный 11 2 5 2 6" xfId="1830"/>
    <cellStyle name="Обычный 11 2 5 2 7" xfId="1831"/>
    <cellStyle name="Обычный 11 2 5 2 8" xfId="1832"/>
    <cellStyle name="Обычный 11 2 5 2 9" xfId="1833"/>
    <cellStyle name="Обычный 11 2 5 3" xfId="1834"/>
    <cellStyle name="Обычный 11 2 5 3 2" xfId="1835"/>
    <cellStyle name="Обычный 11 2 5 4" xfId="1836"/>
    <cellStyle name="Обычный 11 2 5 5" xfId="1837"/>
    <cellStyle name="Обычный 11 2 5 6" xfId="1838"/>
    <cellStyle name="Обычный 11 2 5 7" xfId="1839"/>
    <cellStyle name="Обычный 11 2 5 8" xfId="1840"/>
    <cellStyle name="Обычный 11 2 5 9" xfId="1841"/>
    <cellStyle name="Обычный 11 2 6" xfId="1842"/>
    <cellStyle name="Обычный 11 2 6 10" xfId="1843"/>
    <cellStyle name="Обычный 11 2 6 11" xfId="1844"/>
    <cellStyle name="Обычный 11 2 6 12" xfId="18094"/>
    <cellStyle name="Обычный 11 2 6 13" xfId="19799"/>
    <cellStyle name="Обычный 11 2 6 14" xfId="21413"/>
    <cellStyle name="Обычный 11 2 6 2" xfId="1845"/>
    <cellStyle name="Обычный 11 2 6 2 10" xfId="1846"/>
    <cellStyle name="Обычный 11 2 6 2 11" xfId="18095"/>
    <cellStyle name="Обычный 11 2 6 2 12" xfId="19800"/>
    <cellStyle name="Обычный 11 2 6 2 13" xfId="21414"/>
    <cellStyle name="Обычный 11 2 6 2 2" xfId="1847"/>
    <cellStyle name="Обычный 11 2 6 2 2 2" xfId="1848"/>
    <cellStyle name="Обычный 11 2 6 2 3" xfId="1849"/>
    <cellStyle name="Обычный 11 2 6 2 4" xfId="1850"/>
    <cellStyle name="Обычный 11 2 6 2 5" xfId="1851"/>
    <cellStyle name="Обычный 11 2 6 2 6" xfId="1852"/>
    <cellStyle name="Обычный 11 2 6 2 7" xfId="1853"/>
    <cellStyle name="Обычный 11 2 6 2 8" xfId="1854"/>
    <cellStyle name="Обычный 11 2 6 2 9" xfId="1855"/>
    <cellStyle name="Обычный 11 2 6 3" xfId="1856"/>
    <cellStyle name="Обычный 11 2 6 3 2" xfId="1857"/>
    <cellStyle name="Обычный 11 2 6 4" xfId="1858"/>
    <cellStyle name="Обычный 11 2 6 5" xfId="1859"/>
    <cellStyle name="Обычный 11 2 6 6" xfId="1860"/>
    <cellStyle name="Обычный 11 2 6 7" xfId="1861"/>
    <cellStyle name="Обычный 11 2 6 8" xfId="1862"/>
    <cellStyle name="Обычный 11 2 6 9" xfId="1863"/>
    <cellStyle name="Обычный 11 2 7" xfId="1864"/>
    <cellStyle name="Обычный 11 2 7 10" xfId="1865"/>
    <cellStyle name="Обычный 11 2 7 11" xfId="1866"/>
    <cellStyle name="Обычный 11 2 7 12" xfId="18096"/>
    <cellStyle name="Обычный 11 2 7 13" xfId="19801"/>
    <cellStyle name="Обычный 11 2 7 14" xfId="21415"/>
    <cellStyle name="Обычный 11 2 7 2" xfId="1867"/>
    <cellStyle name="Обычный 11 2 7 2 10" xfId="1868"/>
    <cellStyle name="Обычный 11 2 7 2 11" xfId="18097"/>
    <cellStyle name="Обычный 11 2 7 2 12" xfId="19802"/>
    <cellStyle name="Обычный 11 2 7 2 13" xfId="21416"/>
    <cellStyle name="Обычный 11 2 7 2 2" xfId="1869"/>
    <cellStyle name="Обычный 11 2 7 2 2 2" xfId="1870"/>
    <cellStyle name="Обычный 11 2 7 2 3" xfId="1871"/>
    <cellStyle name="Обычный 11 2 7 2 4" xfId="1872"/>
    <cellStyle name="Обычный 11 2 7 2 5" xfId="1873"/>
    <cellStyle name="Обычный 11 2 7 2 6" xfId="1874"/>
    <cellStyle name="Обычный 11 2 7 2 7" xfId="1875"/>
    <cellStyle name="Обычный 11 2 7 2 8" xfId="1876"/>
    <cellStyle name="Обычный 11 2 7 2 9" xfId="1877"/>
    <cellStyle name="Обычный 11 2 7 3" xfId="1878"/>
    <cellStyle name="Обычный 11 2 7 3 2" xfId="1879"/>
    <cellStyle name="Обычный 11 2 7 4" xfId="1880"/>
    <cellStyle name="Обычный 11 2 7 5" xfId="1881"/>
    <cellStyle name="Обычный 11 2 7 6" xfId="1882"/>
    <cellStyle name="Обычный 11 2 7 7" xfId="1883"/>
    <cellStyle name="Обычный 11 2 7 8" xfId="1884"/>
    <cellStyle name="Обычный 11 2 7 9" xfId="1885"/>
    <cellStyle name="Обычный 11 2 8" xfId="1886"/>
    <cellStyle name="Обычный 11 2 8 10" xfId="1887"/>
    <cellStyle name="Обычный 11 2 8 11" xfId="1888"/>
    <cellStyle name="Обычный 11 2 8 12" xfId="18098"/>
    <cellStyle name="Обычный 11 2 8 13" xfId="19803"/>
    <cellStyle name="Обычный 11 2 8 14" xfId="21417"/>
    <cellStyle name="Обычный 11 2 8 2" xfId="1889"/>
    <cellStyle name="Обычный 11 2 8 2 10" xfId="1890"/>
    <cellStyle name="Обычный 11 2 8 2 11" xfId="18099"/>
    <cellStyle name="Обычный 11 2 8 2 12" xfId="19804"/>
    <cellStyle name="Обычный 11 2 8 2 13" xfId="21418"/>
    <cellStyle name="Обычный 11 2 8 2 2" xfId="1891"/>
    <cellStyle name="Обычный 11 2 8 2 2 2" xfId="1892"/>
    <cellStyle name="Обычный 11 2 8 2 3" xfId="1893"/>
    <cellStyle name="Обычный 11 2 8 2 4" xfId="1894"/>
    <cellStyle name="Обычный 11 2 8 2 5" xfId="1895"/>
    <cellStyle name="Обычный 11 2 8 2 6" xfId="1896"/>
    <cellStyle name="Обычный 11 2 8 2 7" xfId="1897"/>
    <cellStyle name="Обычный 11 2 8 2 8" xfId="1898"/>
    <cellStyle name="Обычный 11 2 8 2 9" xfId="1899"/>
    <cellStyle name="Обычный 11 2 8 3" xfId="1900"/>
    <cellStyle name="Обычный 11 2 8 3 2" xfId="1901"/>
    <cellStyle name="Обычный 11 2 8 4" xfId="1902"/>
    <cellStyle name="Обычный 11 2 8 5" xfId="1903"/>
    <cellStyle name="Обычный 11 2 8 6" xfId="1904"/>
    <cellStyle name="Обычный 11 2 8 7" xfId="1905"/>
    <cellStyle name="Обычный 11 2 8 8" xfId="1906"/>
    <cellStyle name="Обычный 11 2 8 9" xfId="1907"/>
    <cellStyle name="Обычный 11 2 9" xfId="1908"/>
    <cellStyle name="Обычный 11 2 9 10" xfId="1909"/>
    <cellStyle name="Обычный 11 2 9 11" xfId="1910"/>
    <cellStyle name="Обычный 11 2 9 12" xfId="18100"/>
    <cellStyle name="Обычный 11 2 9 13" xfId="19805"/>
    <cellStyle name="Обычный 11 2 9 14" xfId="21419"/>
    <cellStyle name="Обычный 11 2 9 2" xfId="1911"/>
    <cellStyle name="Обычный 11 2 9 2 10" xfId="1912"/>
    <cellStyle name="Обычный 11 2 9 2 11" xfId="18101"/>
    <cellStyle name="Обычный 11 2 9 2 12" xfId="19806"/>
    <cellStyle name="Обычный 11 2 9 2 13" xfId="21420"/>
    <cellStyle name="Обычный 11 2 9 2 2" xfId="1913"/>
    <cellStyle name="Обычный 11 2 9 2 2 2" xfId="1914"/>
    <cellStyle name="Обычный 11 2 9 2 3" xfId="1915"/>
    <cellStyle name="Обычный 11 2 9 2 4" xfId="1916"/>
    <cellStyle name="Обычный 11 2 9 2 5" xfId="1917"/>
    <cellStyle name="Обычный 11 2 9 2 6" xfId="1918"/>
    <cellStyle name="Обычный 11 2 9 2 7" xfId="1919"/>
    <cellStyle name="Обычный 11 2 9 2 8" xfId="1920"/>
    <cellStyle name="Обычный 11 2 9 2 9" xfId="1921"/>
    <cellStyle name="Обычный 11 2 9 3" xfId="1922"/>
    <cellStyle name="Обычный 11 2 9 3 2" xfId="1923"/>
    <cellStyle name="Обычный 11 2 9 4" xfId="1924"/>
    <cellStyle name="Обычный 11 2 9 5" xfId="1925"/>
    <cellStyle name="Обычный 11 2 9 6" xfId="1926"/>
    <cellStyle name="Обычный 11 2 9 7" xfId="1927"/>
    <cellStyle name="Обычный 11 2 9 8" xfId="1928"/>
    <cellStyle name="Обычный 11 2 9 9" xfId="1929"/>
    <cellStyle name="Обычный 11 20" xfId="1930"/>
    <cellStyle name="Обычный 11 21" xfId="1931"/>
    <cellStyle name="Обычный 11 22" xfId="1932"/>
    <cellStyle name="Обычный 11 23" xfId="1933"/>
    <cellStyle name="Обычный 11 24" xfId="1934"/>
    <cellStyle name="Обычный 11 25" xfId="18023"/>
    <cellStyle name="Обычный 11 26" xfId="19621"/>
    <cellStyle name="Обычный 11 27" xfId="19728"/>
    <cellStyle name="Обычный 11 28" xfId="21342"/>
    <cellStyle name="Обычный 11 3" xfId="1935"/>
    <cellStyle name="Обычный 11 3 10" xfId="1936"/>
    <cellStyle name="Обычный 11 3 10 2" xfId="1937"/>
    <cellStyle name="Обычный 11 3 11" xfId="1938"/>
    <cellStyle name="Обычный 11 3 12" xfId="1939"/>
    <cellStyle name="Обычный 11 3 13" xfId="1940"/>
    <cellStyle name="Обычный 11 3 14" xfId="1941"/>
    <cellStyle name="Обычный 11 3 15" xfId="1942"/>
    <cellStyle name="Обычный 11 3 16" xfId="1943"/>
    <cellStyle name="Обычный 11 3 17" xfId="1944"/>
    <cellStyle name="Обычный 11 3 18" xfId="1945"/>
    <cellStyle name="Обычный 11 3 19" xfId="1946"/>
    <cellStyle name="Обычный 11 3 2" xfId="1947"/>
    <cellStyle name="Обычный 11 3 2 10" xfId="1948"/>
    <cellStyle name="Обычный 11 3 2 11" xfId="1949"/>
    <cellStyle name="Обычный 11 3 2 12" xfId="1950"/>
    <cellStyle name="Обычный 11 3 2 13" xfId="1951"/>
    <cellStyle name="Обычный 11 3 2 14" xfId="1952"/>
    <cellStyle name="Обычный 11 3 2 15" xfId="1953"/>
    <cellStyle name="Обычный 11 3 2 16" xfId="1954"/>
    <cellStyle name="Обычный 11 3 2 17" xfId="1955"/>
    <cellStyle name="Обычный 11 3 2 18" xfId="18103"/>
    <cellStyle name="Обычный 11 3 2 19" xfId="19808"/>
    <cellStyle name="Обычный 11 3 2 2" xfId="1956"/>
    <cellStyle name="Обычный 11 3 2 2 10" xfId="1957"/>
    <cellStyle name="Обычный 11 3 2 2 11" xfId="1958"/>
    <cellStyle name="Обычный 11 3 2 2 12" xfId="18104"/>
    <cellStyle name="Обычный 11 3 2 2 13" xfId="19809"/>
    <cellStyle name="Обычный 11 3 2 2 14" xfId="21423"/>
    <cellStyle name="Обычный 11 3 2 2 2" xfId="1959"/>
    <cellStyle name="Обычный 11 3 2 2 2 10" xfId="1960"/>
    <cellStyle name="Обычный 11 3 2 2 2 11" xfId="18105"/>
    <cellStyle name="Обычный 11 3 2 2 2 12" xfId="19810"/>
    <cellStyle name="Обычный 11 3 2 2 2 13" xfId="21424"/>
    <cellStyle name="Обычный 11 3 2 2 2 2" xfId="1961"/>
    <cellStyle name="Обычный 11 3 2 2 2 2 2" xfId="1962"/>
    <cellStyle name="Обычный 11 3 2 2 2 3" xfId="1963"/>
    <cellStyle name="Обычный 11 3 2 2 2 4" xfId="1964"/>
    <cellStyle name="Обычный 11 3 2 2 2 5" xfId="1965"/>
    <cellStyle name="Обычный 11 3 2 2 2 6" xfId="1966"/>
    <cellStyle name="Обычный 11 3 2 2 2 7" xfId="1967"/>
    <cellStyle name="Обычный 11 3 2 2 2 8" xfId="1968"/>
    <cellStyle name="Обычный 11 3 2 2 2 9" xfId="1969"/>
    <cellStyle name="Обычный 11 3 2 2 3" xfId="1970"/>
    <cellStyle name="Обычный 11 3 2 2 3 2" xfId="1971"/>
    <cellStyle name="Обычный 11 3 2 2 4" xfId="1972"/>
    <cellStyle name="Обычный 11 3 2 2 5" xfId="1973"/>
    <cellStyle name="Обычный 11 3 2 2 6" xfId="1974"/>
    <cellStyle name="Обычный 11 3 2 2 7" xfId="1975"/>
    <cellStyle name="Обычный 11 3 2 2 8" xfId="1976"/>
    <cellStyle name="Обычный 11 3 2 2 9" xfId="1977"/>
    <cellStyle name="Обычный 11 3 2 20" xfId="21422"/>
    <cellStyle name="Обычный 11 3 2 3" xfId="1978"/>
    <cellStyle name="Обычный 11 3 2 3 10" xfId="1979"/>
    <cellStyle name="Обычный 11 3 2 3 11" xfId="1980"/>
    <cellStyle name="Обычный 11 3 2 3 12" xfId="18106"/>
    <cellStyle name="Обычный 11 3 2 3 13" xfId="19811"/>
    <cellStyle name="Обычный 11 3 2 3 14" xfId="21425"/>
    <cellStyle name="Обычный 11 3 2 3 2" xfId="1981"/>
    <cellStyle name="Обычный 11 3 2 3 2 10" xfId="1982"/>
    <cellStyle name="Обычный 11 3 2 3 2 11" xfId="18107"/>
    <cellStyle name="Обычный 11 3 2 3 2 12" xfId="19812"/>
    <cellStyle name="Обычный 11 3 2 3 2 13" xfId="21426"/>
    <cellStyle name="Обычный 11 3 2 3 2 2" xfId="1983"/>
    <cellStyle name="Обычный 11 3 2 3 2 2 2" xfId="1984"/>
    <cellStyle name="Обычный 11 3 2 3 2 3" xfId="1985"/>
    <cellStyle name="Обычный 11 3 2 3 2 4" xfId="1986"/>
    <cellStyle name="Обычный 11 3 2 3 2 5" xfId="1987"/>
    <cellStyle name="Обычный 11 3 2 3 2 6" xfId="1988"/>
    <cellStyle name="Обычный 11 3 2 3 2 7" xfId="1989"/>
    <cellStyle name="Обычный 11 3 2 3 2 8" xfId="1990"/>
    <cellStyle name="Обычный 11 3 2 3 2 9" xfId="1991"/>
    <cellStyle name="Обычный 11 3 2 3 3" xfId="1992"/>
    <cellStyle name="Обычный 11 3 2 3 3 2" xfId="1993"/>
    <cellStyle name="Обычный 11 3 2 3 4" xfId="1994"/>
    <cellStyle name="Обычный 11 3 2 3 5" xfId="1995"/>
    <cellStyle name="Обычный 11 3 2 3 6" xfId="1996"/>
    <cellStyle name="Обычный 11 3 2 3 7" xfId="1997"/>
    <cellStyle name="Обычный 11 3 2 3 8" xfId="1998"/>
    <cellStyle name="Обычный 11 3 2 3 9" xfId="1999"/>
    <cellStyle name="Обычный 11 3 2 4" xfId="2000"/>
    <cellStyle name="Обычный 11 3 2 4 10" xfId="2001"/>
    <cellStyle name="Обычный 11 3 2 4 11" xfId="2002"/>
    <cellStyle name="Обычный 11 3 2 4 12" xfId="18108"/>
    <cellStyle name="Обычный 11 3 2 4 13" xfId="19813"/>
    <cellStyle name="Обычный 11 3 2 4 14" xfId="21427"/>
    <cellStyle name="Обычный 11 3 2 4 2" xfId="2003"/>
    <cellStyle name="Обычный 11 3 2 4 2 10" xfId="2004"/>
    <cellStyle name="Обычный 11 3 2 4 2 11" xfId="18109"/>
    <cellStyle name="Обычный 11 3 2 4 2 12" xfId="19814"/>
    <cellStyle name="Обычный 11 3 2 4 2 13" xfId="21428"/>
    <cellStyle name="Обычный 11 3 2 4 2 2" xfId="2005"/>
    <cellStyle name="Обычный 11 3 2 4 2 2 2" xfId="2006"/>
    <cellStyle name="Обычный 11 3 2 4 2 3" xfId="2007"/>
    <cellStyle name="Обычный 11 3 2 4 2 4" xfId="2008"/>
    <cellStyle name="Обычный 11 3 2 4 2 5" xfId="2009"/>
    <cellStyle name="Обычный 11 3 2 4 2 6" xfId="2010"/>
    <cellStyle name="Обычный 11 3 2 4 2 7" xfId="2011"/>
    <cellStyle name="Обычный 11 3 2 4 2 8" xfId="2012"/>
    <cellStyle name="Обычный 11 3 2 4 2 9" xfId="2013"/>
    <cellStyle name="Обычный 11 3 2 4 3" xfId="2014"/>
    <cellStyle name="Обычный 11 3 2 4 3 2" xfId="2015"/>
    <cellStyle name="Обычный 11 3 2 4 4" xfId="2016"/>
    <cellStyle name="Обычный 11 3 2 4 5" xfId="2017"/>
    <cellStyle name="Обычный 11 3 2 4 6" xfId="2018"/>
    <cellStyle name="Обычный 11 3 2 4 7" xfId="2019"/>
    <cellStyle name="Обычный 11 3 2 4 8" xfId="2020"/>
    <cellStyle name="Обычный 11 3 2 4 9" xfId="2021"/>
    <cellStyle name="Обычный 11 3 2 5" xfId="2022"/>
    <cellStyle name="Обычный 11 3 2 5 10" xfId="2023"/>
    <cellStyle name="Обычный 11 3 2 5 11" xfId="2024"/>
    <cellStyle name="Обычный 11 3 2 5 12" xfId="18110"/>
    <cellStyle name="Обычный 11 3 2 5 13" xfId="19815"/>
    <cellStyle name="Обычный 11 3 2 5 14" xfId="21429"/>
    <cellStyle name="Обычный 11 3 2 5 2" xfId="2025"/>
    <cellStyle name="Обычный 11 3 2 5 2 10" xfId="2026"/>
    <cellStyle name="Обычный 11 3 2 5 2 11" xfId="18111"/>
    <cellStyle name="Обычный 11 3 2 5 2 12" xfId="19816"/>
    <cellStyle name="Обычный 11 3 2 5 2 13" xfId="21430"/>
    <cellStyle name="Обычный 11 3 2 5 2 2" xfId="2027"/>
    <cellStyle name="Обычный 11 3 2 5 2 2 2" xfId="2028"/>
    <cellStyle name="Обычный 11 3 2 5 2 3" xfId="2029"/>
    <cellStyle name="Обычный 11 3 2 5 2 4" xfId="2030"/>
    <cellStyle name="Обычный 11 3 2 5 2 5" xfId="2031"/>
    <cellStyle name="Обычный 11 3 2 5 2 6" xfId="2032"/>
    <cellStyle name="Обычный 11 3 2 5 2 7" xfId="2033"/>
    <cellStyle name="Обычный 11 3 2 5 2 8" xfId="2034"/>
    <cellStyle name="Обычный 11 3 2 5 2 9" xfId="2035"/>
    <cellStyle name="Обычный 11 3 2 5 3" xfId="2036"/>
    <cellStyle name="Обычный 11 3 2 5 3 2" xfId="2037"/>
    <cellStyle name="Обычный 11 3 2 5 4" xfId="2038"/>
    <cellStyle name="Обычный 11 3 2 5 5" xfId="2039"/>
    <cellStyle name="Обычный 11 3 2 5 6" xfId="2040"/>
    <cellStyle name="Обычный 11 3 2 5 7" xfId="2041"/>
    <cellStyle name="Обычный 11 3 2 5 8" xfId="2042"/>
    <cellStyle name="Обычный 11 3 2 5 9" xfId="2043"/>
    <cellStyle name="Обычный 11 3 2 6" xfId="2044"/>
    <cellStyle name="Обычный 11 3 2 6 10" xfId="2045"/>
    <cellStyle name="Обычный 11 3 2 6 11" xfId="18112"/>
    <cellStyle name="Обычный 11 3 2 6 12" xfId="19817"/>
    <cellStyle name="Обычный 11 3 2 6 13" xfId="21431"/>
    <cellStyle name="Обычный 11 3 2 6 2" xfId="2046"/>
    <cellStyle name="Обычный 11 3 2 6 2 2" xfId="2047"/>
    <cellStyle name="Обычный 11 3 2 6 3" xfId="2048"/>
    <cellStyle name="Обычный 11 3 2 6 4" xfId="2049"/>
    <cellStyle name="Обычный 11 3 2 6 5" xfId="2050"/>
    <cellStyle name="Обычный 11 3 2 6 6" xfId="2051"/>
    <cellStyle name="Обычный 11 3 2 6 7" xfId="2052"/>
    <cellStyle name="Обычный 11 3 2 6 8" xfId="2053"/>
    <cellStyle name="Обычный 11 3 2 6 9" xfId="2054"/>
    <cellStyle name="Обычный 11 3 2 7" xfId="2055"/>
    <cellStyle name="Обычный 11 3 2 7 10" xfId="19818"/>
    <cellStyle name="Обычный 11 3 2 7 11" xfId="21432"/>
    <cellStyle name="Обычный 11 3 2 7 2" xfId="2056"/>
    <cellStyle name="Обычный 11 3 2 7 2 2" xfId="2057"/>
    <cellStyle name="Обычный 11 3 2 7 3" xfId="2058"/>
    <cellStyle name="Обычный 11 3 2 7 4" xfId="2059"/>
    <cellStyle name="Обычный 11 3 2 7 5" xfId="2060"/>
    <cellStyle name="Обычный 11 3 2 7 6" xfId="2061"/>
    <cellStyle name="Обычный 11 3 2 7 7" xfId="2062"/>
    <cellStyle name="Обычный 11 3 2 7 8" xfId="2063"/>
    <cellStyle name="Обычный 11 3 2 7 9" xfId="18113"/>
    <cellStyle name="Обычный 11 3 2 8" xfId="2064"/>
    <cellStyle name="Обычный 11 3 2 8 2" xfId="2065"/>
    <cellStyle name="Обычный 11 3 2 9" xfId="2066"/>
    <cellStyle name="Обычный 11 3 20" xfId="18102"/>
    <cellStyle name="Обычный 11 3 21" xfId="19807"/>
    <cellStyle name="Обычный 11 3 22" xfId="21421"/>
    <cellStyle name="Обычный 11 3 3" xfId="2067"/>
    <cellStyle name="Обычный 11 3 3 10" xfId="2068"/>
    <cellStyle name="Обычный 11 3 3 11" xfId="2069"/>
    <cellStyle name="Обычный 11 3 3 12" xfId="2070"/>
    <cellStyle name="Обычный 11 3 3 13" xfId="2071"/>
    <cellStyle name="Обычный 11 3 3 14" xfId="2072"/>
    <cellStyle name="Обычный 11 3 3 15" xfId="2073"/>
    <cellStyle name="Обычный 11 3 3 16" xfId="2074"/>
    <cellStyle name="Обычный 11 3 3 17" xfId="2075"/>
    <cellStyle name="Обычный 11 3 3 18" xfId="18114"/>
    <cellStyle name="Обычный 11 3 3 19" xfId="19819"/>
    <cellStyle name="Обычный 11 3 3 2" xfId="2076"/>
    <cellStyle name="Обычный 11 3 3 2 10" xfId="2077"/>
    <cellStyle name="Обычный 11 3 3 2 11" xfId="2078"/>
    <cellStyle name="Обычный 11 3 3 2 12" xfId="18115"/>
    <cellStyle name="Обычный 11 3 3 2 13" xfId="19820"/>
    <cellStyle name="Обычный 11 3 3 2 14" xfId="21434"/>
    <cellStyle name="Обычный 11 3 3 2 2" xfId="2079"/>
    <cellStyle name="Обычный 11 3 3 2 2 10" xfId="2080"/>
    <cellStyle name="Обычный 11 3 3 2 2 11" xfId="18116"/>
    <cellStyle name="Обычный 11 3 3 2 2 12" xfId="19821"/>
    <cellStyle name="Обычный 11 3 3 2 2 13" xfId="21435"/>
    <cellStyle name="Обычный 11 3 3 2 2 2" xfId="2081"/>
    <cellStyle name="Обычный 11 3 3 2 2 2 2" xfId="2082"/>
    <cellStyle name="Обычный 11 3 3 2 2 3" xfId="2083"/>
    <cellStyle name="Обычный 11 3 3 2 2 4" xfId="2084"/>
    <cellStyle name="Обычный 11 3 3 2 2 5" xfId="2085"/>
    <cellStyle name="Обычный 11 3 3 2 2 6" xfId="2086"/>
    <cellStyle name="Обычный 11 3 3 2 2 7" xfId="2087"/>
    <cellStyle name="Обычный 11 3 3 2 2 8" xfId="2088"/>
    <cellStyle name="Обычный 11 3 3 2 2 9" xfId="2089"/>
    <cellStyle name="Обычный 11 3 3 2 3" xfId="2090"/>
    <cellStyle name="Обычный 11 3 3 2 3 2" xfId="2091"/>
    <cellStyle name="Обычный 11 3 3 2 4" xfId="2092"/>
    <cellStyle name="Обычный 11 3 3 2 5" xfId="2093"/>
    <cellStyle name="Обычный 11 3 3 2 6" xfId="2094"/>
    <cellStyle name="Обычный 11 3 3 2 7" xfId="2095"/>
    <cellStyle name="Обычный 11 3 3 2 8" xfId="2096"/>
    <cellStyle name="Обычный 11 3 3 2 9" xfId="2097"/>
    <cellStyle name="Обычный 11 3 3 20" xfId="21433"/>
    <cellStyle name="Обычный 11 3 3 3" xfId="2098"/>
    <cellStyle name="Обычный 11 3 3 3 10" xfId="2099"/>
    <cellStyle name="Обычный 11 3 3 3 11" xfId="2100"/>
    <cellStyle name="Обычный 11 3 3 3 12" xfId="18117"/>
    <cellStyle name="Обычный 11 3 3 3 13" xfId="19822"/>
    <cellStyle name="Обычный 11 3 3 3 14" xfId="21436"/>
    <cellStyle name="Обычный 11 3 3 3 2" xfId="2101"/>
    <cellStyle name="Обычный 11 3 3 3 2 10" xfId="2102"/>
    <cellStyle name="Обычный 11 3 3 3 2 11" xfId="18118"/>
    <cellStyle name="Обычный 11 3 3 3 2 12" xfId="19823"/>
    <cellStyle name="Обычный 11 3 3 3 2 13" xfId="21437"/>
    <cellStyle name="Обычный 11 3 3 3 2 2" xfId="2103"/>
    <cellStyle name="Обычный 11 3 3 3 2 2 2" xfId="2104"/>
    <cellStyle name="Обычный 11 3 3 3 2 3" xfId="2105"/>
    <cellStyle name="Обычный 11 3 3 3 2 4" xfId="2106"/>
    <cellStyle name="Обычный 11 3 3 3 2 5" xfId="2107"/>
    <cellStyle name="Обычный 11 3 3 3 2 6" xfId="2108"/>
    <cellStyle name="Обычный 11 3 3 3 2 7" xfId="2109"/>
    <cellStyle name="Обычный 11 3 3 3 2 8" xfId="2110"/>
    <cellStyle name="Обычный 11 3 3 3 2 9" xfId="2111"/>
    <cellStyle name="Обычный 11 3 3 3 3" xfId="2112"/>
    <cellStyle name="Обычный 11 3 3 3 3 2" xfId="2113"/>
    <cellStyle name="Обычный 11 3 3 3 4" xfId="2114"/>
    <cellStyle name="Обычный 11 3 3 3 5" xfId="2115"/>
    <cellStyle name="Обычный 11 3 3 3 6" xfId="2116"/>
    <cellStyle name="Обычный 11 3 3 3 7" xfId="2117"/>
    <cellStyle name="Обычный 11 3 3 3 8" xfId="2118"/>
    <cellStyle name="Обычный 11 3 3 3 9" xfId="2119"/>
    <cellStyle name="Обычный 11 3 3 4" xfId="2120"/>
    <cellStyle name="Обычный 11 3 3 4 10" xfId="2121"/>
    <cellStyle name="Обычный 11 3 3 4 11" xfId="2122"/>
    <cellStyle name="Обычный 11 3 3 4 12" xfId="18119"/>
    <cellStyle name="Обычный 11 3 3 4 13" xfId="19824"/>
    <cellStyle name="Обычный 11 3 3 4 14" xfId="21438"/>
    <cellStyle name="Обычный 11 3 3 4 2" xfId="2123"/>
    <cellStyle name="Обычный 11 3 3 4 2 10" xfId="2124"/>
    <cellStyle name="Обычный 11 3 3 4 2 11" xfId="18120"/>
    <cellStyle name="Обычный 11 3 3 4 2 12" xfId="19825"/>
    <cellStyle name="Обычный 11 3 3 4 2 13" xfId="21439"/>
    <cellStyle name="Обычный 11 3 3 4 2 2" xfId="2125"/>
    <cellStyle name="Обычный 11 3 3 4 2 2 2" xfId="2126"/>
    <cellStyle name="Обычный 11 3 3 4 2 3" xfId="2127"/>
    <cellStyle name="Обычный 11 3 3 4 2 4" xfId="2128"/>
    <cellStyle name="Обычный 11 3 3 4 2 5" xfId="2129"/>
    <cellStyle name="Обычный 11 3 3 4 2 6" xfId="2130"/>
    <cellStyle name="Обычный 11 3 3 4 2 7" xfId="2131"/>
    <cellStyle name="Обычный 11 3 3 4 2 8" xfId="2132"/>
    <cellStyle name="Обычный 11 3 3 4 2 9" xfId="2133"/>
    <cellStyle name="Обычный 11 3 3 4 3" xfId="2134"/>
    <cellStyle name="Обычный 11 3 3 4 3 2" xfId="2135"/>
    <cellStyle name="Обычный 11 3 3 4 4" xfId="2136"/>
    <cellStyle name="Обычный 11 3 3 4 5" xfId="2137"/>
    <cellStyle name="Обычный 11 3 3 4 6" xfId="2138"/>
    <cellStyle name="Обычный 11 3 3 4 7" xfId="2139"/>
    <cellStyle name="Обычный 11 3 3 4 8" xfId="2140"/>
    <cellStyle name="Обычный 11 3 3 4 9" xfId="2141"/>
    <cellStyle name="Обычный 11 3 3 5" xfId="2142"/>
    <cellStyle name="Обычный 11 3 3 5 10" xfId="2143"/>
    <cellStyle name="Обычный 11 3 3 5 11" xfId="2144"/>
    <cellStyle name="Обычный 11 3 3 5 12" xfId="18121"/>
    <cellStyle name="Обычный 11 3 3 5 13" xfId="19826"/>
    <cellStyle name="Обычный 11 3 3 5 14" xfId="21440"/>
    <cellStyle name="Обычный 11 3 3 5 2" xfId="2145"/>
    <cellStyle name="Обычный 11 3 3 5 2 10" xfId="2146"/>
    <cellStyle name="Обычный 11 3 3 5 2 11" xfId="18122"/>
    <cellStyle name="Обычный 11 3 3 5 2 12" xfId="19827"/>
    <cellStyle name="Обычный 11 3 3 5 2 13" xfId="21441"/>
    <cellStyle name="Обычный 11 3 3 5 2 2" xfId="2147"/>
    <cellStyle name="Обычный 11 3 3 5 2 2 2" xfId="2148"/>
    <cellStyle name="Обычный 11 3 3 5 2 3" xfId="2149"/>
    <cellStyle name="Обычный 11 3 3 5 2 4" xfId="2150"/>
    <cellStyle name="Обычный 11 3 3 5 2 5" xfId="2151"/>
    <cellStyle name="Обычный 11 3 3 5 2 6" xfId="2152"/>
    <cellStyle name="Обычный 11 3 3 5 2 7" xfId="2153"/>
    <cellStyle name="Обычный 11 3 3 5 2 8" xfId="2154"/>
    <cellStyle name="Обычный 11 3 3 5 2 9" xfId="2155"/>
    <cellStyle name="Обычный 11 3 3 5 3" xfId="2156"/>
    <cellStyle name="Обычный 11 3 3 5 3 2" xfId="2157"/>
    <cellStyle name="Обычный 11 3 3 5 4" xfId="2158"/>
    <cellStyle name="Обычный 11 3 3 5 5" xfId="2159"/>
    <cellStyle name="Обычный 11 3 3 5 6" xfId="2160"/>
    <cellStyle name="Обычный 11 3 3 5 7" xfId="2161"/>
    <cellStyle name="Обычный 11 3 3 5 8" xfId="2162"/>
    <cellStyle name="Обычный 11 3 3 5 9" xfId="2163"/>
    <cellStyle name="Обычный 11 3 3 6" xfId="2164"/>
    <cellStyle name="Обычный 11 3 3 6 10" xfId="2165"/>
    <cellStyle name="Обычный 11 3 3 6 11" xfId="18123"/>
    <cellStyle name="Обычный 11 3 3 6 12" xfId="19828"/>
    <cellStyle name="Обычный 11 3 3 6 13" xfId="21442"/>
    <cellStyle name="Обычный 11 3 3 6 2" xfId="2166"/>
    <cellStyle name="Обычный 11 3 3 6 2 2" xfId="2167"/>
    <cellStyle name="Обычный 11 3 3 6 3" xfId="2168"/>
    <cellStyle name="Обычный 11 3 3 6 4" xfId="2169"/>
    <cellStyle name="Обычный 11 3 3 6 5" xfId="2170"/>
    <cellStyle name="Обычный 11 3 3 6 6" xfId="2171"/>
    <cellStyle name="Обычный 11 3 3 6 7" xfId="2172"/>
    <cellStyle name="Обычный 11 3 3 6 8" xfId="2173"/>
    <cellStyle name="Обычный 11 3 3 6 9" xfId="2174"/>
    <cellStyle name="Обычный 11 3 3 7" xfId="2175"/>
    <cellStyle name="Обычный 11 3 3 7 10" xfId="19829"/>
    <cellStyle name="Обычный 11 3 3 7 11" xfId="21443"/>
    <cellStyle name="Обычный 11 3 3 7 2" xfId="2176"/>
    <cellStyle name="Обычный 11 3 3 7 2 2" xfId="2177"/>
    <cellStyle name="Обычный 11 3 3 7 3" xfId="2178"/>
    <cellStyle name="Обычный 11 3 3 7 4" xfId="2179"/>
    <cellStyle name="Обычный 11 3 3 7 5" xfId="2180"/>
    <cellStyle name="Обычный 11 3 3 7 6" xfId="2181"/>
    <cellStyle name="Обычный 11 3 3 7 7" xfId="2182"/>
    <cellStyle name="Обычный 11 3 3 7 8" xfId="2183"/>
    <cellStyle name="Обычный 11 3 3 7 9" xfId="18124"/>
    <cellStyle name="Обычный 11 3 3 8" xfId="2184"/>
    <cellStyle name="Обычный 11 3 3 8 2" xfId="2185"/>
    <cellStyle name="Обычный 11 3 3 9" xfId="2186"/>
    <cellStyle name="Обычный 11 3 4" xfId="2187"/>
    <cellStyle name="Обычный 11 3 4 10" xfId="2188"/>
    <cellStyle name="Обычный 11 3 4 11" xfId="2189"/>
    <cellStyle name="Обычный 11 3 4 12" xfId="18125"/>
    <cellStyle name="Обычный 11 3 4 13" xfId="19830"/>
    <cellStyle name="Обычный 11 3 4 14" xfId="21444"/>
    <cellStyle name="Обычный 11 3 4 2" xfId="2190"/>
    <cellStyle name="Обычный 11 3 4 2 10" xfId="2191"/>
    <cellStyle name="Обычный 11 3 4 2 11" xfId="18126"/>
    <cellStyle name="Обычный 11 3 4 2 12" xfId="19831"/>
    <cellStyle name="Обычный 11 3 4 2 13" xfId="21445"/>
    <cellStyle name="Обычный 11 3 4 2 2" xfId="2192"/>
    <cellStyle name="Обычный 11 3 4 2 2 2" xfId="2193"/>
    <cellStyle name="Обычный 11 3 4 2 3" xfId="2194"/>
    <cellStyle name="Обычный 11 3 4 2 4" xfId="2195"/>
    <cellStyle name="Обычный 11 3 4 2 5" xfId="2196"/>
    <cellStyle name="Обычный 11 3 4 2 6" xfId="2197"/>
    <cellStyle name="Обычный 11 3 4 2 7" xfId="2198"/>
    <cellStyle name="Обычный 11 3 4 2 8" xfId="2199"/>
    <cellStyle name="Обычный 11 3 4 2 9" xfId="2200"/>
    <cellStyle name="Обычный 11 3 4 3" xfId="2201"/>
    <cellStyle name="Обычный 11 3 4 3 2" xfId="2202"/>
    <cellStyle name="Обычный 11 3 4 4" xfId="2203"/>
    <cellStyle name="Обычный 11 3 4 5" xfId="2204"/>
    <cellStyle name="Обычный 11 3 4 6" xfId="2205"/>
    <cellStyle name="Обычный 11 3 4 7" xfId="2206"/>
    <cellStyle name="Обычный 11 3 4 8" xfId="2207"/>
    <cellStyle name="Обычный 11 3 4 9" xfId="2208"/>
    <cellStyle name="Обычный 11 3 5" xfId="2209"/>
    <cellStyle name="Обычный 11 3 5 10" xfId="2210"/>
    <cellStyle name="Обычный 11 3 5 11" xfId="2211"/>
    <cellStyle name="Обычный 11 3 5 12" xfId="18127"/>
    <cellStyle name="Обычный 11 3 5 13" xfId="19832"/>
    <cellStyle name="Обычный 11 3 5 14" xfId="21446"/>
    <cellStyle name="Обычный 11 3 5 2" xfId="2212"/>
    <cellStyle name="Обычный 11 3 5 2 10" xfId="2213"/>
    <cellStyle name="Обычный 11 3 5 2 11" xfId="18128"/>
    <cellStyle name="Обычный 11 3 5 2 12" xfId="19833"/>
    <cellStyle name="Обычный 11 3 5 2 13" xfId="21447"/>
    <cellStyle name="Обычный 11 3 5 2 2" xfId="2214"/>
    <cellStyle name="Обычный 11 3 5 2 2 2" xfId="2215"/>
    <cellStyle name="Обычный 11 3 5 2 3" xfId="2216"/>
    <cellStyle name="Обычный 11 3 5 2 4" xfId="2217"/>
    <cellStyle name="Обычный 11 3 5 2 5" xfId="2218"/>
    <cellStyle name="Обычный 11 3 5 2 6" xfId="2219"/>
    <cellStyle name="Обычный 11 3 5 2 7" xfId="2220"/>
    <cellStyle name="Обычный 11 3 5 2 8" xfId="2221"/>
    <cellStyle name="Обычный 11 3 5 2 9" xfId="2222"/>
    <cellStyle name="Обычный 11 3 5 3" xfId="2223"/>
    <cellStyle name="Обычный 11 3 5 3 2" xfId="2224"/>
    <cellStyle name="Обычный 11 3 5 4" xfId="2225"/>
    <cellStyle name="Обычный 11 3 5 5" xfId="2226"/>
    <cellStyle name="Обычный 11 3 5 6" xfId="2227"/>
    <cellStyle name="Обычный 11 3 5 7" xfId="2228"/>
    <cellStyle name="Обычный 11 3 5 8" xfId="2229"/>
    <cellStyle name="Обычный 11 3 5 9" xfId="2230"/>
    <cellStyle name="Обычный 11 3 6" xfId="2231"/>
    <cellStyle name="Обычный 11 3 6 10" xfId="2232"/>
    <cellStyle name="Обычный 11 3 6 11" xfId="2233"/>
    <cellStyle name="Обычный 11 3 6 12" xfId="18129"/>
    <cellStyle name="Обычный 11 3 6 13" xfId="19834"/>
    <cellStyle name="Обычный 11 3 6 14" xfId="21448"/>
    <cellStyle name="Обычный 11 3 6 2" xfId="2234"/>
    <cellStyle name="Обычный 11 3 6 2 10" xfId="2235"/>
    <cellStyle name="Обычный 11 3 6 2 11" xfId="18130"/>
    <cellStyle name="Обычный 11 3 6 2 12" xfId="19835"/>
    <cellStyle name="Обычный 11 3 6 2 13" xfId="21449"/>
    <cellStyle name="Обычный 11 3 6 2 2" xfId="2236"/>
    <cellStyle name="Обычный 11 3 6 2 2 2" xfId="2237"/>
    <cellStyle name="Обычный 11 3 6 2 3" xfId="2238"/>
    <cellStyle name="Обычный 11 3 6 2 4" xfId="2239"/>
    <cellStyle name="Обычный 11 3 6 2 5" xfId="2240"/>
    <cellStyle name="Обычный 11 3 6 2 6" xfId="2241"/>
    <cellStyle name="Обычный 11 3 6 2 7" xfId="2242"/>
    <cellStyle name="Обычный 11 3 6 2 8" xfId="2243"/>
    <cellStyle name="Обычный 11 3 6 2 9" xfId="2244"/>
    <cellStyle name="Обычный 11 3 6 3" xfId="2245"/>
    <cellStyle name="Обычный 11 3 6 3 2" xfId="2246"/>
    <cellStyle name="Обычный 11 3 6 4" xfId="2247"/>
    <cellStyle name="Обычный 11 3 6 5" xfId="2248"/>
    <cellStyle name="Обычный 11 3 6 6" xfId="2249"/>
    <cellStyle name="Обычный 11 3 6 7" xfId="2250"/>
    <cellStyle name="Обычный 11 3 6 8" xfId="2251"/>
    <cellStyle name="Обычный 11 3 6 9" xfId="2252"/>
    <cellStyle name="Обычный 11 3 7" xfId="2253"/>
    <cellStyle name="Обычный 11 3 7 10" xfId="2254"/>
    <cellStyle name="Обычный 11 3 7 11" xfId="2255"/>
    <cellStyle name="Обычный 11 3 7 12" xfId="18131"/>
    <cellStyle name="Обычный 11 3 7 13" xfId="19836"/>
    <cellStyle name="Обычный 11 3 7 14" xfId="21450"/>
    <cellStyle name="Обычный 11 3 7 2" xfId="2256"/>
    <cellStyle name="Обычный 11 3 7 2 10" xfId="2257"/>
    <cellStyle name="Обычный 11 3 7 2 11" xfId="18132"/>
    <cellStyle name="Обычный 11 3 7 2 12" xfId="19837"/>
    <cellStyle name="Обычный 11 3 7 2 13" xfId="21451"/>
    <cellStyle name="Обычный 11 3 7 2 2" xfId="2258"/>
    <cellStyle name="Обычный 11 3 7 2 2 2" xfId="2259"/>
    <cellStyle name="Обычный 11 3 7 2 3" xfId="2260"/>
    <cellStyle name="Обычный 11 3 7 2 4" xfId="2261"/>
    <cellStyle name="Обычный 11 3 7 2 5" xfId="2262"/>
    <cellStyle name="Обычный 11 3 7 2 6" xfId="2263"/>
    <cellStyle name="Обычный 11 3 7 2 7" xfId="2264"/>
    <cellStyle name="Обычный 11 3 7 2 8" xfId="2265"/>
    <cellStyle name="Обычный 11 3 7 2 9" xfId="2266"/>
    <cellStyle name="Обычный 11 3 7 3" xfId="2267"/>
    <cellStyle name="Обычный 11 3 7 3 2" xfId="2268"/>
    <cellStyle name="Обычный 11 3 7 4" xfId="2269"/>
    <cellStyle name="Обычный 11 3 7 5" xfId="2270"/>
    <cellStyle name="Обычный 11 3 7 6" xfId="2271"/>
    <cellStyle name="Обычный 11 3 7 7" xfId="2272"/>
    <cellStyle name="Обычный 11 3 7 8" xfId="2273"/>
    <cellStyle name="Обычный 11 3 7 9" xfId="2274"/>
    <cellStyle name="Обычный 11 3 8" xfId="2275"/>
    <cellStyle name="Обычный 11 3 8 10" xfId="2276"/>
    <cellStyle name="Обычный 11 3 8 11" xfId="18133"/>
    <cellStyle name="Обычный 11 3 8 12" xfId="19838"/>
    <cellStyle name="Обычный 11 3 8 13" xfId="21452"/>
    <cellStyle name="Обычный 11 3 8 2" xfId="2277"/>
    <cellStyle name="Обычный 11 3 8 2 2" xfId="2278"/>
    <cellStyle name="Обычный 11 3 8 3" xfId="2279"/>
    <cellStyle name="Обычный 11 3 8 4" xfId="2280"/>
    <cellStyle name="Обычный 11 3 8 5" xfId="2281"/>
    <cellStyle name="Обычный 11 3 8 6" xfId="2282"/>
    <cellStyle name="Обычный 11 3 8 7" xfId="2283"/>
    <cellStyle name="Обычный 11 3 8 8" xfId="2284"/>
    <cellStyle name="Обычный 11 3 8 9" xfId="2285"/>
    <cellStyle name="Обычный 11 3 9" xfId="2286"/>
    <cellStyle name="Обычный 11 3 9 10" xfId="19839"/>
    <cellStyle name="Обычный 11 3 9 11" xfId="21453"/>
    <cellStyle name="Обычный 11 3 9 2" xfId="2287"/>
    <cellStyle name="Обычный 11 3 9 2 2" xfId="2288"/>
    <cellStyle name="Обычный 11 3 9 3" xfId="2289"/>
    <cellStyle name="Обычный 11 3 9 4" xfId="2290"/>
    <cellStyle name="Обычный 11 3 9 5" xfId="2291"/>
    <cellStyle name="Обычный 11 3 9 6" xfId="2292"/>
    <cellStyle name="Обычный 11 3 9 7" xfId="2293"/>
    <cellStyle name="Обычный 11 3 9 8" xfId="2294"/>
    <cellStyle name="Обычный 11 3 9 9" xfId="18134"/>
    <cellStyle name="Обычный 11 4" xfId="2295"/>
    <cellStyle name="Обычный 11 4 10" xfId="2296"/>
    <cellStyle name="Обычный 11 4 11" xfId="2297"/>
    <cellStyle name="Обычный 11 4 12" xfId="2298"/>
    <cellStyle name="Обычный 11 4 13" xfId="2299"/>
    <cellStyle name="Обычный 11 4 14" xfId="2300"/>
    <cellStyle name="Обычный 11 4 15" xfId="2301"/>
    <cellStyle name="Обычный 11 4 16" xfId="2302"/>
    <cellStyle name="Обычный 11 4 17" xfId="2303"/>
    <cellStyle name="Обычный 11 4 18" xfId="18135"/>
    <cellStyle name="Обычный 11 4 19" xfId="19840"/>
    <cellStyle name="Обычный 11 4 2" xfId="2304"/>
    <cellStyle name="Обычный 11 4 2 10" xfId="2305"/>
    <cellStyle name="Обычный 11 4 2 11" xfId="2306"/>
    <cellStyle name="Обычный 11 4 2 12" xfId="18136"/>
    <cellStyle name="Обычный 11 4 2 13" xfId="19841"/>
    <cellStyle name="Обычный 11 4 2 14" xfId="21455"/>
    <cellStyle name="Обычный 11 4 2 2" xfId="2307"/>
    <cellStyle name="Обычный 11 4 2 2 10" xfId="2308"/>
    <cellStyle name="Обычный 11 4 2 2 11" xfId="18137"/>
    <cellStyle name="Обычный 11 4 2 2 12" xfId="19842"/>
    <cellStyle name="Обычный 11 4 2 2 13" xfId="21456"/>
    <cellStyle name="Обычный 11 4 2 2 2" xfId="2309"/>
    <cellStyle name="Обычный 11 4 2 2 2 2" xfId="2310"/>
    <cellStyle name="Обычный 11 4 2 2 3" xfId="2311"/>
    <cellStyle name="Обычный 11 4 2 2 4" xfId="2312"/>
    <cellStyle name="Обычный 11 4 2 2 5" xfId="2313"/>
    <cellStyle name="Обычный 11 4 2 2 6" xfId="2314"/>
    <cellStyle name="Обычный 11 4 2 2 7" xfId="2315"/>
    <cellStyle name="Обычный 11 4 2 2 8" xfId="2316"/>
    <cellStyle name="Обычный 11 4 2 2 9" xfId="2317"/>
    <cellStyle name="Обычный 11 4 2 3" xfId="2318"/>
    <cellStyle name="Обычный 11 4 2 3 2" xfId="2319"/>
    <cellStyle name="Обычный 11 4 2 4" xfId="2320"/>
    <cellStyle name="Обычный 11 4 2 5" xfId="2321"/>
    <cellStyle name="Обычный 11 4 2 6" xfId="2322"/>
    <cellStyle name="Обычный 11 4 2 7" xfId="2323"/>
    <cellStyle name="Обычный 11 4 2 8" xfId="2324"/>
    <cellStyle name="Обычный 11 4 2 9" xfId="2325"/>
    <cellStyle name="Обычный 11 4 20" xfId="21454"/>
    <cellStyle name="Обычный 11 4 3" xfId="2326"/>
    <cellStyle name="Обычный 11 4 3 10" xfId="2327"/>
    <cellStyle name="Обычный 11 4 3 11" xfId="2328"/>
    <cellStyle name="Обычный 11 4 3 12" xfId="18138"/>
    <cellStyle name="Обычный 11 4 3 13" xfId="19843"/>
    <cellStyle name="Обычный 11 4 3 14" xfId="21457"/>
    <cellStyle name="Обычный 11 4 3 2" xfId="2329"/>
    <cellStyle name="Обычный 11 4 3 2 10" xfId="2330"/>
    <cellStyle name="Обычный 11 4 3 2 11" xfId="18139"/>
    <cellStyle name="Обычный 11 4 3 2 12" xfId="19844"/>
    <cellStyle name="Обычный 11 4 3 2 13" xfId="21458"/>
    <cellStyle name="Обычный 11 4 3 2 2" xfId="2331"/>
    <cellStyle name="Обычный 11 4 3 2 2 2" xfId="2332"/>
    <cellStyle name="Обычный 11 4 3 2 3" xfId="2333"/>
    <cellStyle name="Обычный 11 4 3 2 4" xfId="2334"/>
    <cellStyle name="Обычный 11 4 3 2 5" xfId="2335"/>
    <cellStyle name="Обычный 11 4 3 2 6" xfId="2336"/>
    <cellStyle name="Обычный 11 4 3 2 7" xfId="2337"/>
    <cellStyle name="Обычный 11 4 3 2 8" xfId="2338"/>
    <cellStyle name="Обычный 11 4 3 2 9" xfId="2339"/>
    <cellStyle name="Обычный 11 4 3 3" xfId="2340"/>
    <cellStyle name="Обычный 11 4 3 3 2" xfId="2341"/>
    <cellStyle name="Обычный 11 4 3 4" xfId="2342"/>
    <cellStyle name="Обычный 11 4 3 5" xfId="2343"/>
    <cellStyle name="Обычный 11 4 3 6" xfId="2344"/>
    <cellStyle name="Обычный 11 4 3 7" xfId="2345"/>
    <cellStyle name="Обычный 11 4 3 8" xfId="2346"/>
    <cellStyle name="Обычный 11 4 3 9" xfId="2347"/>
    <cellStyle name="Обычный 11 4 4" xfId="2348"/>
    <cellStyle name="Обычный 11 4 4 10" xfId="2349"/>
    <cellStyle name="Обычный 11 4 4 11" xfId="2350"/>
    <cellStyle name="Обычный 11 4 4 12" xfId="18140"/>
    <cellStyle name="Обычный 11 4 4 13" xfId="19845"/>
    <cellStyle name="Обычный 11 4 4 14" xfId="21459"/>
    <cellStyle name="Обычный 11 4 4 2" xfId="2351"/>
    <cellStyle name="Обычный 11 4 4 2 10" xfId="2352"/>
    <cellStyle name="Обычный 11 4 4 2 11" xfId="18141"/>
    <cellStyle name="Обычный 11 4 4 2 12" xfId="19846"/>
    <cellStyle name="Обычный 11 4 4 2 13" xfId="21460"/>
    <cellStyle name="Обычный 11 4 4 2 2" xfId="2353"/>
    <cellStyle name="Обычный 11 4 4 2 2 2" xfId="2354"/>
    <cellStyle name="Обычный 11 4 4 2 3" xfId="2355"/>
    <cellStyle name="Обычный 11 4 4 2 4" xfId="2356"/>
    <cellStyle name="Обычный 11 4 4 2 5" xfId="2357"/>
    <cellStyle name="Обычный 11 4 4 2 6" xfId="2358"/>
    <cellStyle name="Обычный 11 4 4 2 7" xfId="2359"/>
    <cellStyle name="Обычный 11 4 4 2 8" xfId="2360"/>
    <cellStyle name="Обычный 11 4 4 2 9" xfId="2361"/>
    <cellStyle name="Обычный 11 4 4 3" xfId="2362"/>
    <cellStyle name="Обычный 11 4 4 3 2" xfId="2363"/>
    <cellStyle name="Обычный 11 4 4 4" xfId="2364"/>
    <cellStyle name="Обычный 11 4 4 5" xfId="2365"/>
    <cellStyle name="Обычный 11 4 4 6" xfId="2366"/>
    <cellStyle name="Обычный 11 4 4 7" xfId="2367"/>
    <cellStyle name="Обычный 11 4 4 8" xfId="2368"/>
    <cellStyle name="Обычный 11 4 4 9" xfId="2369"/>
    <cellStyle name="Обычный 11 4 5" xfId="2370"/>
    <cellStyle name="Обычный 11 4 5 10" xfId="2371"/>
    <cellStyle name="Обычный 11 4 5 11" xfId="2372"/>
    <cellStyle name="Обычный 11 4 5 12" xfId="18142"/>
    <cellStyle name="Обычный 11 4 5 13" xfId="19847"/>
    <cellStyle name="Обычный 11 4 5 14" xfId="21461"/>
    <cellStyle name="Обычный 11 4 5 2" xfId="2373"/>
    <cellStyle name="Обычный 11 4 5 2 10" xfId="2374"/>
    <cellStyle name="Обычный 11 4 5 2 11" xfId="18143"/>
    <cellStyle name="Обычный 11 4 5 2 12" xfId="19848"/>
    <cellStyle name="Обычный 11 4 5 2 13" xfId="21462"/>
    <cellStyle name="Обычный 11 4 5 2 2" xfId="2375"/>
    <cellStyle name="Обычный 11 4 5 2 2 2" xfId="2376"/>
    <cellStyle name="Обычный 11 4 5 2 3" xfId="2377"/>
    <cellStyle name="Обычный 11 4 5 2 4" xfId="2378"/>
    <cellStyle name="Обычный 11 4 5 2 5" xfId="2379"/>
    <cellStyle name="Обычный 11 4 5 2 6" xfId="2380"/>
    <cellStyle name="Обычный 11 4 5 2 7" xfId="2381"/>
    <cellStyle name="Обычный 11 4 5 2 8" xfId="2382"/>
    <cellStyle name="Обычный 11 4 5 2 9" xfId="2383"/>
    <cellStyle name="Обычный 11 4 5 3" xfId="2384"/>
    <cellStyle name="Обычный 11 4 5 3 2" xfId="2385"/>
    <cellStyle name="Обычный 11 4 5 4" xfId="2386"/>
    <cellStyle name="Обычный 11 4 5 5" xfId="2387"/>
    <cellStyle name="Обычный 11 4 5 6" xfId="2388"/>
    <cellStyle name="Обычный 11 4 5 7" xfId="2389"/>
    <cellStyle name="Обычный 11 4 5 8" xfId="2390"/>
    <cellStyle name="Обычный 11 4 5 9" xfId="2391"/>
    <cellStyle name="Обычный 11 4 6" xfId="2392"/>
    <cellStyle name="Обычный 11 4 6 10" xfId="2393"/>
    <cellStyle name="Обычный 11 4 6 11" xfId="18144"/>
    <cellStyle name="Обычный 11 4 6 12" xfId="19849"/>
    <cellStyle name="Обычный 11 4 6 13" xfId="21463"/>
    <cellStyle name="Обычный 11 4 6 2" xfId="2394"/>
    <cellStyle name="Обычный 11 4 6 2 2" xfId="2395"/>
    <cellStyle name="Обычный 11 4 6 3" xfId="2396"/>
    <cellStyle name="Обычный 11 4 6 4" xfId="2397"/>
    <cellStyle name="Обычный 11 4 6 5" xfId="2398"/>
    <cellStyle name="Обычный 11 4 6 6" xfId="2399"/>
    <cellStyle name="Обычный 11 4 6 7" xfId="2400"/>
    <cellStyle name="Обычный 11 4 6 8" xfId="2401"/>
    <cellStyle name="Обычный 11 4 6 9" xfId="2402"/>
    <cellStyle name="Обычный 11 4 7" xfId="2403"/>
    <cellStyle name="Обычный 11 4 7 10" xfId="19850"/>
    <cellStyle name="Обычный 11 4 7 11" xfId="21464"/>
    <cellStyle name="Обычный 11 4 7 2" xfId="2404"/>
    <cellStyle name="Обычный 11 4 7 2 2" xfId="2405"/>
    <cellStyle name="Обычный 11 4 7 3" xfId="2406"/>
    <cellStyle name="Обычный 11 4 7 4" xfId="2407"/>
    <cellStyle name="Обычный 11 4 7 5" xfId="2408"/>
    <cellStyle name="Обычный 11 4 7 6" xfId="2409"/>
    <cellStyle name="Обычный 11 4 7 7" xfId="2410"/>
    <cellStyle name="Обычный 11 4 7 8" xfId="2411"/>
    <cellStyle name="Обычный 11 4 7 9" xfId="18145"/>
    <cellStyle name="Обычный 11 4 8" xfId="2412"/>
    <cellStyle name="Обычный 11 4 8 2" xfId="2413"/>
    <cellStyle name="Обычный 11 4 9" xfId="2414"/>
    <cellStyle name="Обычный 11 5" xfId="2415"/>
    <cellStyle name="Обычный 11 5 10" xfId="2416"/>
    <cellStyle name="Обычный 11 5 11" xfId="2417"/>
    <cellStyle name="Обычный 11 5 12" xfId="2418"/>
    <cellStyle name="Обычный 11 5 13" xfId="2419"/>
    <cellStyle name="Обычный 11 5 14" xfId="2420"/>
    <cellStyle name="Обычный 11 5 15" xfId="2421"/>
    <cellStyle name="Обычный 11 5 16" xfId="2422"/>
    <cellStyle name="Обычный 11 5 17" xfId="2423"/>
    <cellStyle name="Обычный 11 5 18" xfId="18146"/>
    <cellStyle name="Обычный 11 5 19" xfId="19851"/>
    <cellStyle name="Обычный 11 5 2" xfId="2424"/>
    <cellStyle name="Обычный 11 5 2 10" xfId="2425"/>
    <cellStyle name="Обычный 11 5 2 11" xfId="2426"/>
    <cellStyle name="Обычный 11 5 2 12" xfId="18147"/>
    <cellStyle name="Обычный 11 5 2 13" xfId="19852"/>
    <cellStyle name="Обычный 11 5 2 14" xfId="21466"/>
    <cellStyle name="Обычный 11 5 2 2" xfId="2427"/>
    <cellStyle name="Обычный 11 5 2 2 10" xfId="2428"/>
    <cellStyle name="Обычный 11 5 2 2 11" xfId="18148"/>
    <cellStyle name="Обычный 11 5 2 2 12" xfId="19853"/>
    <cellStyle name="Обычный 11 5 2 2 13" xfId="21467"/>
    <cellStyle name="Обычный 11 5 2 2 2" xfId="2429"/>
    <cellStyle name="Обычный 11 5 2 2 2 2" xfId="2430"/>
    <cellStyle name="Обычный 11 5 2 2 3" xfId="2431"/>
    <cellStyle name="Обычный 11 5 2 2 4" xfId="2432"/>
    <cellStyle name="Обычный 11 5 2 2 5" xfId="2433"/>
    <cellStyle name="Обычный 11 5 2 2 6" xfId="2434"/>
    <cellStyle name="Обычный 11 5 2 2 7" xfId="2435"/>
    <cellStyle name="Обычный 11 5 2 2 8" xfId="2436"/>
    <cellStyle name="Обычный 11 5 2 2 9" xfId="2437"/>
    <cellStyle name="Обычный 11 5 2 3" xfId="2438"/>
    <cellStyle name="Обычный 11 5 2 3 2" xfId="2439"/>
    <cellStyle name="Обычный 11 5 2 4" xfId="2440"/>
    <cellStyle name="Обычный 11 5 2 5" xfId="2441"/>
    <cellStyle name="Обычный 11 5 2 6" xfId="2442"/>
    <cellStyle name="Обычный 11 5 2 7" xfId="2443"/>
    <cellStyle name="Обычный 11 5 2 8" xfId="2444"/>
    <cellStyle name="Обычный 11 5 2 9" xfId="2445"/>
    <cellStyle name="Обычный 11 5 20" xfId="21465"/>
    <cellStyle name="Обычный 11 5 3" xfId="2446"/>
    <cellStyle name="Обычный 11 5 3 10" xfId="2447"/>
    <cellStyle name="Обычный 11 5 3 11" xfId="2448"/>
    <cellStyle name="Обычный 11 5 3 12" xfId="18149"/>
    <cellStyle name="Обычный 11 5 3 13" xfId="19854"/>
    <cellStyle name="Обычный 11 5 3 14" xfId="21468"/>
    <cellStyle name="Обычный 11 5 3 2" xfId="2449"/>
    <cellStyle name="Обычный 11 5 3 2 10" xfId="2450"/>
    <cellStyle name="Обычный 11 5 3 2 11" xfId="18150"/>
    <cellStyle name="Обычный 11 5 3 2 12" xfId="19855"/>
    <cellStyle name="Обычный 11 5 3 2 13" xfId="21469"/>
    <cellStyle name="Обычный 11 5 3 2 2" xfId="2451"/>
    <cellStyle name="Обычный 11 5 3 2 2 2" xfId="2452"/>
    <cellStyle name="Обычный 11 5 3 2 3" xfId="2453"/>
    <cellStyle name="Обычный 11 5 3 2 4" xfId="2454"/>
    <cellStyle name="Обычный 11 5 3 2 5" xfId="2455"/>
    <cellStyle name="Обычный 11 5 3 2 6" xfId="2456"/>
    <cellStyle name="Обычный 11 5 3 2 7" xfId="2457"/>
    <cellStyle name="Обычный 11 5 3 2 8" xfId="2458"/>
    <cellStyle name="Обычный 11 5 3 2 9" xfId="2459"/>
    <cellStyle name="Обычный 11 5 3 3" xfId="2460"/>
    <cellStyle name="Обычный 11 5 3 3 2" xfId="2461"/>
    <cellStyle name="Обычный 11 5 3 4" xfId="2462"/>
    <cellStyle name="Обычный 11 5 3 5" xfId="2463"/>
    <cellStyle name="Обычный 11 5 3 6" xfId="2464"/>
    <cellStyle name="Обычный 11 5 3 7" xfId="2465"/>
    <cellStyle name="Обычный 11 5 3 8" xfId="2466"/>
    <cellStyle name="Обычный 11 5 3 9" xfId="2467"/>
    <cellStyle name="Обычный 11 5 4" xfId="2468"/>
    <cellStyle name="Обычный 11 5 4 10" xfId="2469"/>
    <cellStyle name="Обычный 11 5 4 11" xfId="2470"/>
    <cellStyle name="Обычный 11 5 4 12" xfId="18151"/>
    <cellStyle name="Обычный 11 5 4 13" xfId="19856"/>
    <cellStyle name="Обычный 11 5 4 14" xfId="21470"/>
    <cellStyle name="Обычный 11 5 4 2" xfId="2471"/>
    <cellStyle name="Обычный 11 5 4 2 10" xfId="2472"/>
    <cellStyle name="Обычный 11 5 4 2 11" xfId="18152"/>
    <cellStyle name="Обычный 11 5 4 2 12" xfId="19857"/>
    <cellStyle name="Обычный 11 5 4 2 13" xfId="21471"/>
    <cellStyle name="Обычный 11 5 4 2 2" xfId="2473"/>
    <cellStyle name="Обычный 11 5 4 2 2 2" xfId="2474"/>
    <cellStyle name="Обычный 11 5 4 2 3" xfId="2475"/>
    <cellStyle name="Обычный 11 5 4 2 4" xfId="2476"/>
    <cellStyle name="Обычный 11 5 4 2 5" xfId="2477"/>
    <cellStyle name="Обычный 11 5 4 2 6" xfId="2478"/>
    <cellStyle name="Обычный 11 5 4 2 7" xfId="2479"/>
    <cellStyle name="Обычный 11 5 4 2 8" xfId="2480"/>
    <cellStyle name="Обычный 11 5 4 2 9" xfId="2481"/>
    <cellStyle name="Обычный 11 5 4 3" xfId="2482"/>
    <cellStyle name="Обычный 11 5 4 3 2" xfId="2483"/>
    <cellStyle name="Обычный 11 5 4 4" xfId="2484"/>
    <cellStyle name="Обычный 11 5 4 5" xfId="2485"/>
    <cellStyle name="Обычный 11 5 4 6" xfId="2486"/>
    <cellStyle name="Обычный 11 5 4 7" xfId="2487"/>
    <cellStyle name="Обычный 11 5 4 8" xfId="2488"/>
    <cellStyle name="Обычный 11 5 4 9" xfId="2489"/>
    <cellStyle name="Обычный 11 5 5" xfId="2490"/>
    <cellStyle name="Обычный 11 5 5 10" xfId="2491"/>
    <cellStyle name="Обычный 11 5 5 11" xfId="2492"/>
    <cellStyle name="Обычный 11 5 5 12" xfId="18153"/>
    <cellStyle name="Обычный 11 5 5 13" xfId="19858"/>
    <cellStyle name="Обычный 11 5 5 14" xfId="21472"/>
    <cellStyle name="Обычный 11 5 5 2" xfId="2493"/>
    <cellStyle name="Обычный 11 5 5 2 10" xfId="2494"/>
    <cellStyle name="Обычный 11 5 5 2 11" xfId="18154"/>
    <cellStyle name="Обычный 11 5 5 2 12" xfId="19859"/>
    <cellStyle name="Обычный 11 5 5 2 13" xfId="21473"/>
    <cellStyle name="Обычный 11 5 5 2 2" xfId="2495"/>
    <cellStyle name="Обычный 11 5 5 2 2 2" xfId="2496"/>
    <cellStyle name="Обычный 11 5 5 2 3" xfId="2497"/>
    <cellStyle name="Обычный 11 5 5 2 4" xfId="2498"/>
    <cellStyle name="Обычный 11 5 5 2 5" xfId="2499"/>
    <cellStyle name="Обычный 11 5 5 2 6" xfId="2500"/>
    <cellStyle name="Обычный 11 5 5 2 7" xfId="2501"/>
    <cellStyle name="Обычный 11 5 5 2 8" xfId="2502"/>
    <cellStyle name="Обычный 11 5 5 2 9" xfId="2503"/>
    <cellStyle name="Обычный 11 5 5 3" xfId="2504"/>
    <cellStyle name="Обычный 11 5 5 3 2" xfId="2505"/>
    <cellStyle name="Обычный 11 5 5 4" xfId="2506"/>
    <cellStyle name="Обычный 11 5 5 5" xfId="2507"/>
    <cellStyle name="Обычный 11 5 5 6" xfId="2508"/>
    <cellStyle name="Обычный 11 5 5 7" xfId="2509"/>
    <cellStyle name="Обычный 11 5 5 8" xfId="2510"/>
    <cellStyle name="Обычный 11 5 5 9" xfId="2511"/>
    <cellStyle name="Обычный 11 5 6" xfId="2512"/>
    <cellStyle name="Обычный 11 5 6 10" xfId="2513"/>
    <cellStyle name="Обычный 11 5 6 11" xfId="18155"/>
    <cellStyle name="Обычный 11 5 6 12" xfId="19860"/>
    <cellStyle name="Обычный 11 5 6 13" xfId="21474"/>
    <cellStyle name="Обычный 11 5 6 2" xfId="2514"/>
    <cellStyle name="Обычный 11 5 6 2 2" xfId="2515"/>
    <cellStyle name="Обычный 11 5 6 3" xfId="2516"/>
    <cellStyle name="Обычный 11 5 6 4" xfId="2517"/>
    <cellStyle name="Обычный 11 5 6 5" xfId="2518"/>
    <cellStyle name="Обычный 11 5 6 6" xfId="2519"/>
    <cellStyle name="Обычный 11 5 6 7" xfId="2520"/>
    <cellStyle name="Обычный 11 5 6 8" xfId="2521"/>
    <cellStyle name="Обычный 11 5 6 9" xfId="2522"/>
    <cellStyle name="Обычный 11 5 7" xfId="2523"/>
    <cellStyle name="Обычный 11 5 7 10" xfId="19861"/>
    <cellStyle name="Обычный 11 5 7 11" xfId="21475"/>
    <cellStyle name="Обычный 11 5 7 2" xfId="2524"/>
    <cellStyle name="Обычный 11 5 7 2 2" xfId="2525"/>
    <cellStyle name="Обычный 11 5 7 3" xfId="2526"/>
    <cellStyle name="Обычный 11 5 7 4" xfId="2527"/>
    <cellStyle name="Обычный 11 5 7 5" xfId="2528"/>
    <cellStyle name="Обычный 11 5 7 6" xfId="2529"/>
    <cellStyle name="Обычный 11 5 7 7" xfId="2530"/>
    <cellStyle name="Обычный 11 5 7 8" xfId="2531"/>
    <cellStyle name="Обычный 11 5 7 9" xfId="18156"/>
    <cellStyle name="Обычный 11 5 8" xfId="2532"/>
    <cellStyle name="Обычный 11 5 8 2" xfId="2533"/>
    <cellStyle name="Обычный 11 5 9" xfId="2534"/>
    <cellStyle name="Обычный 11 6" xfId="2535"/>
    <cellStyle name="Обычный 11 6 10" xfId="2536"/>
    <cellStyle name="Обычный 11 6 11" xfId="2537"/>
    <cellStyle name="Обычный 11 6 12" xfId="18157"/>
    <cellStyle name="Обычный 11 6 13" xfId="19862"/>
    <cellStyle name="Обычный 11 6 14" xfId="21476"/>
    <cellStyle name="Обычный 11 6 2" xfId="2538"/>
    <cellStyle name="Обычный 11 6 2 10" xfId="2539"/>
    <cellStyle name="Обычный 11 6 2 11" xfId="18158"/>
    <cellStyle name="Обычный 11 6 2 12" xfId="19863"/>
    <cellStyle name="Обычный 11 6 2 13" xfId="21477"/>
    <cellStyle name="Обычный 11 6 2 2" xfId="2540"/>
    <cellStyle name="Обычный 11 6 2 2 2" xfId="2541"/>
    <cellStyle name="Обычный 11 6 2 3" xfId="2542"/>
    <cellStyle name="Обычный 11 6 2 4" xfId="2543"/>
    <cellStyle name="Обычный 11 6 2 5" xfId="2544"/>
    <cellStyle name="Обычный 11 6 2 6" xfId="2545"/>
    <cellStyle name="Обычный 11 6 2 7" xfId="2546"/>
    <cellStyle name="Обычный 11 6 2 8" xfId="2547"/>
    <cellStyle name="Обычный 11 6 2 9" xfId="2548"/>
    <cellStyle name="Обычный 11 6 3" xfId="2549"/>
    <cellStyle name="Обычный 11 6 3 2" xfId="2550"/>
    <cellStyle name="Обычный 11 6 4" xfId="2551"/>
    <cellStyle name="Обычный 11 6 5" xfId="2552"/>
    <cellStyle name="Обычный 11 6 6" xfId="2553"/>
    <cellStyle name="Обычный 11 6 7" xfId="2554"/>
    <cellStyle name="Обычный 11 6 8" xfId="2555"/>
    <cellStyle name="Обычный 11 6 9" xfId="2556"/>
    <cellStyle name="Обычный 11 7" xfId="2557"/>
    <cellStyle name="Обычный 11 7 10" xfId="2558"/>
    <cellStyle name="Обычный 11 7 11" xfId="2559"/>
    <cellStyle name="Обычный 11 7 12" xfId="18159"/>
    <cellStyle name="Обычный 11 7 13" xfId="19864"/>
    <cellStyle name="Обычный 11 7 14" xfId="21478"/>
    <cellStyle name="Обычный 11 7 2" xfId="2560"/>
    <cellStyle name="Обычный 11 7 2 10" xfId="2561"/>
    <cellStyle name="Обычный 11 7 2 11" xfId="18160"/>
    <cellStyle name="Обычный 11 7 2 12" xfId="19865"/>
    <cellStyle name="Обычный 11 7 2 13" xfId="21479"/>
    <cellStyle name="Обычный 11 7 2 2" xfId="2562"/>
    <cellStyle name="Обычный 11 7 2 2 2" xfId="2563"/>
    <cellStyle name="Обычный 11 7 2 3" xfId="2564"/>
    <cellStyle name="Обычный 11 7 2 4" xfId="2565"/>
    <cellStyle name="Обычный 11 7 2 5" xfId="2566"/>
    <cellStyle name="Обычный 11 7 2 6" xfId="2567"/>
    <cellStyle name="Обычный 11 7 2 7" xfId="2568"/>
    <cellStyle name="Обычный 11 7 2 8" xfId="2569"/>
    <cellStyle name="Обычный 11 7 2 9" xfId="2570"/>
    <cellStyle name="Обычный 11 7 3" xfId="2571"/>
    <cellStyle name="Обычный 11 7 3 2" xfId="2572"/>
    <cellStyle name="Обычный 11 7 4" xfId="2573"/>
    <cellStyle name="Обычный 11 7 5" xfId="2574"/>
    <cellStyle name="Обычный 11 7 6" xfId="2575"/>
    <cellStyle name="Обычный 11 7 7" xfId="2576"/>
    <cellStyle name="Обычный 11 7 8" xfId="2577"/>
    <cellStyle name="Обычный 11 7 9" xfId="2578"/>
    <cellStyle name="Обычный 11 8" xfId="2579"/>
    <cellStyle name="Обычный 11 8 10" xfId="2580"/>
    <cellStyle name="Обычный 11 8 11" xfId="2581"/>
    <cellStyle name="Обычный 11 8 12" xfId="18161"/>
    <cellStyle name="Обычный 11 8 13" xfId="19866"/>
    <cellStyle name="Обычный 11 8 14" xfId="21480"/>
    <cellStyle name="Обычный 11 8 2" xfId="2582"/>
    <cellStyle name="Обычный 11 8 2 10" xfId="2583"/>
    <cellStyle name="Обычный 11 8 2 11" xfId="18162"/>
    <cellStyle name="Обычный 11 8 2 12" xfId="19867"/>
    <cellStyle name="Обычный 11 8 2 13" xfId="21481"/>
    <cellStyle name="Обычный 11 8 2 2" xfId="2584"/>
    <cellStyle name="Обычный 11 8 2 2 2" xfId="2585"/>
    <cellStyle name="Обычный 11 8 2 3" xfId="2586"/>
    <cellStyle name="Обычный 11 8 2 4" xfId="2587"/>
    <cellStyle name="Обычный 11 8 2 5" xfId="2588"/>
    <cellStyle name="Обычный 11 8 2 6" xfId="2589"/>
    <cellStyle name="Обычный 11 8 2 7" xfId="2590"/>
    <cellStyle name="Обычный 11 8 2 8" xfId="2591"/>
    <cellStyle name="Обычный 11 8 2 9" xfId="2592"/>
    <cellStyle name="Обычный 11 8 3" xfId="2593"/>
    <cellStyle name="Обычный 11 8 3 2" xfId="2594"/>
    <cellStyle name="Обычный 11 8 4" xfId="2595"/>
    <cellStyle name="Обычный 11 8 5" xfId="2596"/>
    <cellStyle name="Обычный 11 8 6" xfId="2597"/>
    <cellStyle name="Обычный 11 8 7" xfId="2598"/>
    <cellStyle name="Обычный 11 8 8" xfId="2599"/>
    <cellStyle name="Обычный 11 8 9" xfId="2600"/>
    <cellStyle name="Обычный 11 9" xfId="2601"/>
    <cellStyle name="Обычный 11 9 10" xfId="2602"/>
    <cellStyle name="Обычный 11 9 11" xfId="2603"/>
    <cellStyle name="Обычный 11 9 12" xfId="18163"/>
    <cellStyle name="Обычный 11 9 13" xfId="19868"/>
    <cellStyle name="Обычный 11 9 14" xfId="21482"/>
    <cellStyle name="Обычный 11 9 2" xfId="2604"/>
    <cellStyle name="Обычный 11 9 2 10" xfId="2605"/>
    <cellStyle name="Обычный 11 9 2 11" xfId="18164"/>
    <cellStyle name="Обычный 11 9 2 12" xfId="19869"/>
    <cellStyle name="Обычный 11 9 2 13" xfId="21483"/>
    <cellStyle name="Обычный 11 9 2 2" xfId="2606"/>
    <cellStyle name="Обычный 11 9 2 2 2" xfId="2607"/>
    <cellStyle name="Обычный 11 9 2 3" xfId="2608"/>
    <cellStyle name="Обычный 11 9 2 4" xfId="2609"/>
    <cellStyle name="Обычный 11 9 2 5" xfId="2610"/>
    <cellStyle name="Обычный 11 9 2 6" xfId="2611"/>
    <cellStyle name="Обычный 11 9 2 7" xfId="2612"/>
    <cellStyle name="Обычный 11 9 2 8" xfId="2613"/>
    <cellStyle name="Обычный 11 9 2 9" xfId="2614"/>
    <cellStyle name="Обычный 11 9 3" xfId="2615"/>
    <cellStyle name="Обычный 11 9 3 2" xfId="2616"/>
    <cellStyle name="Обычный 11 9 4" xfId="2617"/>
    <cellStyle name="Обычный 11 9 5" xfId="2618"/>
    <cellStyle name="Обычный 11 9 6" xfId="2619"/>
    <cellStyle name="Обычный 11 9 7" xfId="2620"/>
    <cellStyle name="Обычный 11 9 8" xfId="2621"/>
    <cellStyle name="Обычный 11 9 9" xfId="2622"/>
    <cellStyle name="Обычный 11_5. общ.V" xfId="2623"/>
    <cellStyle name="Обычный 12" xfId="2624"/>
    <cellStyle name="Обычный 12 10" xfId="2625"/>
    <cellStyle name="Обычный 12 10 10" xfId="2626"/>
    <cellStyle name="Обычный 12 10 11" xfId="2627"/>
    <cellStyle name="Обычный 12 10 12" xfId="18166"/>
    <cellStyle name="Обычный 12 10 13" xfId="19871"/>
    <cellStyle name="Обычный 12 10 14" xfId="21485"/>
    <cellStyle name="Обычный 12 10 2" xfId="2628"/>
    <cellStyle name="Обычный 12 10 2 10" xfId="2629"/>
    <cellStyle name="Обычный 12 10 2 11" xfId="18167"/>
    <cellStyle name="Обычный 12 10 2 12" xfId="19872"/>
    <cellStyle name="Обычный 12 10 2 13" xfId="21486"/>
    <cellStyle name="Обычный 12 10 2 2" xfId="2630"/>
    <cellStyle name="Обычный 12 10 2 2 2" xfId="2631"/>
    <cellStyle name="Обычный 12 10 2 3" xfId="2632"/>
    <cellStyle name="Обычный 12 10 2 4" xfId="2633"/>
    <cellStyle name="Обычный 12 10 2 5" xfId="2634"/>
    <cellStyle name="Обычный 12 10 2 6" xfId="2635"/>
    <cellStyle name="Обычный 12 10 2 7" xfId="2636"/>
    <cellStyle name="Обычный 12 10 2 8" xfId="2637"/>
    <cellStyle name="Обычный 12 10 2 9" xfId="2638"/>
    <cellStyle name="Обычный 12 10 3" xfId="2639"/>
    <cellStyle name="Обычный 12 10 3 2" xfId="2640"/>
    <cellStyle name="Обычный 12 10 4" xfId="2641"/>
    <cellStyle name="Обычный 12 10 5" xfId="2642"/>
    <cellStyle name="Обычный 12 10 6" xfId="2643"/>
    <cellStyle name="Обычный 12 10 7" xfId="2644"/>
    <cellStyle name="Обычный 12 10 8" xfId="2645"/>
    <cellStyle name="Обычный 12 10 9" xfId="2646"/>
    <cellStyle name="Обычный 12 11" xfId="2647"/>
    <cellStyle name="Обычный 12 11 10" xfId="2648"/>
    <cellStyle name="Обычный 12 11 11" xfId="18168"/>
    <cellStyle name="Обычный 12 11 12" xfId="19873"/>
    <cellStyle name="Обычный 12 11 13" xfId="21487"/>
    <cellStyle name="Обычный 12 11 2" xfId="2649"/>
    <cellStyle name="Обычный 12 11 2 2" xfId="2650"/>
    <cellStyle name="Обычный 12 11 3" xfId="2651"/>
    <cellStyle name="Обычный 12 11 4" xfId="2652"/>
    <cellStyle name="Обычный 12 11 5" xfId="2653"/>
    <cellStyle name="Обычный 12 11 6" xfId="2654"/>
    <cellStyle name="Обычный 12 11 7" xfId="2655"/>
    <cellStyle name="Обычный 12 11 8" xfId="2656"/>
    <cellStyle name="Обычный 12 11 9" xfId="2657"/>
    <cellStyle name="Обычный 12 12" xfId="2658"/>
    <cellStyle name="Обычный 12 12 10" xfId="19874"/>
    <cellStyle name="Обычный 12 12 11" xfId="21488"/>
    <cellStyle name="Обычный 12 12 2" xfId="2659"/>
    <cellStyle name="Обычный 12 12 2 2" xfId="2660"/>
    <cellStyle name="Обычный 12 12 3" xfId="2661"/>
    <cellStyle name="Обычный 12 12 4" xfId="2662"/>
    <cellStyle name="Обычный 12 12 5" xfId="2663"/>
    <cellStyle name="Обычный 12 12 6" xfId="2664"/>
    <cellStyle name="Обычный 12 12 7" xfId="2665"/>
    <cellStyle name="Обычный 12 12 8" xfId="2666"/>
    <cellStyle name="Обычный 12 12 9" xfId="18169"/>
    <cellStyle name="Обычный 12 13" xfId="2667"/>
    <cellStyle name="Обычный 12 13 10" xfId="19875"/>
    <cellStyle name="Обычный 12 13 11" xfId="21489"/>
    <cellStyle name="Обычный 12 13 2" xfId="2668"/>
    <cellStyle name="Обычный 12 13 2 2" xfId="2669"/>
    <cellStyle name="Обычный 12 13 3" xfId="2670"/>
    <cellStyle name="Обычный 12 13 4" xfId="2671"/>
    <cellStyle name="Обычный 12 13 5" xfId="2672"/>
    <cellStyle name="Обычный 12 13 6" xfId="2673"/>
    <cellStyle name="Обычный 12 13 7" xfId="2674"/>
    <cellStyle name="Обычный 12 13 8" xfId="2675"/>
    <cellStyle name="Обычный 12 13 9" xfId="18170"/>
    <cellStyle name="Обычный 12 14" xfId="2676"/>
    <cellStyle name="Обычный 12 14 2" xfId="2677"/>
    <cellStyle name="Обычный 12 15" xfId="2678"/>
    <cellStyle name="Обычный 12 16" xfId="2679"/>
    <cellStyle name="Обычный 12 17" xfId="2680"/>
    <cellStyle name="Обычный 12 18" xfId="2681"/>
    <cellStyle name="Обычный 12 19" xfId="2682"/>
    <cellStyle name="Обычный 12 2" xfId="2683"/>
    <cellStyle name="Обычный 12 2 10" xfId="2684"/>
    <cellStyle name="Обычный 12 2 10 2" xfId="2685"/>
    <cellStyle name="Обычный 12 2 11" xfId="2686"/>
    <cellStyle name="Обычный 12 2 12" xfId="2687"/>
    <cellStyle name="Обычный 12 2 13" xfId="2688"/>
    <cellStyle name="Обычный 12 2 14" xfId="2689"/>
    <cellStyle name="Обычный 12 2 15" xfId="2690"/>
    <cellStyle name="Обычный 12 2 16" xfId="2691"/>
    <cellStyle name="Обычный 12 2 17" xfId="2692"/>
    <cellStyle name="Обычный 12 2 18" xfId="2693"/>
    <cellStyle name="Обычный 12 2 19" xfId="2694"/>
    <cellStyle name="Обычный 12 2 2" xfId="2695"/>
    <cellStyle name="Обычный 12 2 2 10" xfId="2696"/>
    <cellStyle name="Обычный 12 2 2 11" xfId="2697"/>
    <cellStyle name="Обычный 12 2 2 12" xfId="2698"/>
    <cellStyle name="Обычный 12 2 2 13" xfId="2699"/>
    <cellStyle name="Обычный 12 2 2 14" xfId="2700"/>
    <cellStyle name="Обычный 12 2 2 15" xfId="2701"/>
    <cellStyle name="Обычный 12 2 2 16" xfId="2702"/>
    <cellStyle name="Обычный 12 2 2 17" xfId="2703"/>
    <cellStyle name="Обычный 12 2 2 18" xfId="18172"/>
    <cellStyle name="Обычный 12 2 2 19" xfId="19877"/>
    <cellStyle name="Обычный 12 2 2 2" xfId="2704"/>
    <cellStyle name="Обычный 12 2 2 2 10" xfId="2705"/>
    <cellStyle name="Обычный 12 2 2 2 11" xfId="2706"/>
    <cellStyle name="Обычный 12 2 2 2 12" xfId="18173"/>
    <cellStyle name="Обычный 12 2 2 2 13" xfId="19878"/>
    <cellStyle name="Обычный 12 2 2 2 14" xfId="21492"/>
    <cellStyle name="Обычный 12 2 2 2 2" xfId="2707"/>
    <cellStyle name="Обычный 12 2 2 2 2 10" xfId="2708"/>
    <cellStyle name="Обычный 12 2 2 2 2 11" xfId="18174"/>
    <cellStyle name="Обычный 12 2 2 2 2 12" xfId="19879"/>
    <cellStyle name="Обычный 12 2 2 2 2 13" xfId="21493"/>
    <cellStyle name="Обычный 12 2 2 2 2 2" xfId="2709"/>
    <cellStyle name="Обычный 12 2 2 2 2 2 2" xfId="2710"/>
    <cellStyle name="Обычный 12 2 2 2 2 3" xfId="2711"/>
    <cellStyle name="Обычный 12 2 2 2 2 4" xfId="2712"/>
    <cellStyle name="Обычный 12 2 2 2 2 5" xfId="2713"/>
    <cellStyle name="Обычный 12 2 2 2 2 6" xfId="2714"/>
    <cellStyle name="Обычный 12 2 2 2 2 7" xfId="2715"/>
    <cellStyle name="Обычный 12 2 2 2 2 8" xfId="2716"/>
    <cellStyle name="Обычный 12 2 2 2 2 9" xfId="2717"/>
    <cellStyle name="Обычный 12 2 2 2 3" xfId="2718"/>
    <cellStyle name="Обычный 12 2 2 2 3 2" xfId="2719"/>
    <cellStyle name="Обычный 12 2 2 2 4" xfId="2720"/>
    <cellStyle name="Обычный 12 2 2 2 5" xfId="2721"/>
    <cellStyle name="Обычный 12 2 2 2 6" xfId="2722"/>
    <cellStyle name="Обычный 12 2 2 2 7" xfId="2723"/>
    <cellStyle name="Обычный 12 2 2 2 8" xfId="2724"/>
    <cellStyle name="Обычный 12 2 2 2 9" xfId="2725"/>
    <cellStyle name="Обычный 12 2 2 20" xfId="21491"/>
    <cellStyle name="Обычный 12 2 2 3" xfId="2726"/>
    <cellStyle name="Обычный 12 2 2 3 10" xfId="2727"/>
    <cellStyle name="Обычный 12 2 2 3 11" xfId="2728"/>
    <cellStyle name="Обычный 12 2 2 3 12" xfId="18175"/>
    <cellStyle name="Обычный 12 2 2 3 13" xfId="19880"/>
    <cellStyle name="Обычный 12 2 2 3 14" xfId="21494"/>
    <cellStyle name="Обычный 12 2 2 3 2" xfId="2729"/>
    <cellStyle name="Обычный 12 2 2 3 2 10" xfId="2730"/>
    <cellStyle name="Обычный 12 2 2 3 2 11" xfId="18176"/>
    <cellStyle name="Обычный 12 2 2 3 2 12" xfId="19881"/>
    <cellStyle name="Обычный 12 2 2 3 2 13" xfId="21495"/>
    <cellStyle name="Обычный 12 2 2 3 2 2" xfId="2731"/>
    <cellStyle name="Обычный 12 2 2 3 2 2 2" xfId="2732"/>
    <cellStyle name="Обычный 12 2 2 3 2 3" xfId="2733"/>
    <cellStyle name="Обычный 12 2 2 3 2 4" xfId="2734"/>
    <cellStyle name="Обычный 12 2 2 3 2 5" xfId="2735"/>
    <cellStyle name="Обычный 12 2 2 3 2 6" xfId="2736"/>
    <cellStyle name="Обычный 12 2 2 3 2 7" xfId="2737"/>
    <cellStyle name="Обычный 12 2 2 3 2 8" xfId="2738"/>
    <cellStyle name="Обычный 12 2 2 3 2 9" xfId="2739"/>
    <cellStyle name="Обычный 12 2 2 3 3" xfId="2740"/>
    <cellStyle name="Обычный 12 2 2 3 3 2" xfId="2741"/>
    <cellStyle name="Обычный 12 2 2 3 4" xfId="2742"/>
    <cellStyle name="Обычный 12 2 2 3 5" xfId="2743"/>
    <cellStyle name="Обычный 12 2 2 3 6" xfId="2744"/>
    <cellStyle name="Обычный 12 2 2 3 7" xfId="2745"/>
    <cellStyle name="Обычный 12 2 2 3 8" xfId="2746"/>
    <cellStyle name="Обычный 12 2 2 3 9" xfId="2747"/>
    <cellStyle name="Обычный 12 2 2 4" xfId="2748"/>
    <cellStyle name="Обычный 12 2 2 4 10" xfId="2749"/>
    <cellStyle name="Обычный 12 2 2 4 11" xfId="2750"/>
    <cellStyle name="Обычный 12 2 2 4 12" xfId="18177"/>
    <cellStyle name="Обычный 12 2 2 4 13" xfId="19882"/>
    <cellStyle name="Обычный 12 2 2 4 14" xfId="21496"/>
    <cellStyle name="Обычный 12 2 2 4 2" xfId="2751"/>
    <cellStyle name="Обычный 12 2 2 4 2 10" xfId="2752"/>
    <cellStyle name="Обычный 12 2 2 4 2 11" xfId="18178"/>
    <cellStyle name="Обычный 12 2 2 4 2 12" xfId="19883"/>
    <cellStyle name="Обычный 12 2 2 4 2 13" xfId="21497"/>
    <cellStyle name="Обычный 12 2 2 4 2 2" xfId="2753"/>
    <cellStyle name="Обычный 12 2 2 4 2 2 2" xfId="2754"/>
    <cellStyle name="Обычный 12 2 2 4 2 3" xfId="2755"/>
    <cellStyle name="Обычный 12 2 2 4 2 4" xfId="2756"/>
    <cellStyle name="Обычный 12 2 2 4 2 5" xfId="2757"/>
    <cellStyle name="Обычный 12 2 2 4 2 6" xfId="2758"/>
    <cellStyle name="Обычный 12 2 2 4 2 7" xfId="2759"/>
    <cellStyle name="Обычный 12 2 2 4 2 8" xfId="2760"/>
    <cellStyle name="Обычный 12 2 2 4 2 9" xfId="2761"/>
    <cellStyle name="Обычный 12 2 2 4 3" xfId="2762"/>
    <cellStyle name="Обычный 12 2 2 4 3 2" xfId="2763"/>
    <cellStyle name="Обычный 12 2 2 4 4" xfId="2764"/>
    <cellStyle name="Обычный 12 2 2 4 5" xfId="2765"/>
    <cellStyle name="Обычный 12 2 2 4 6" xfId="2766"/>
    <cellStyle name="Обычный 12 2 2 4 7" xfId="2767"/>
    <cellStyle name="Обычный 12 2 2 4 8" xfId="2768"/>
    <cellStyle name="Обычный 12 2 2 4 9" xfId="2769"/>
    <cellStyle name="Обычный 12 2 2 5" xfId="2770"/>
    <cellStyle name="Обычный 12 2 2 5 10" xfId="2771"/>
    <cellStyle name="Обычный 12 2 2 5 11" xfId="2772"/>
    <cellStyle name="Обычный 12 2 2 5 12" xfId="18179"/>
    <cellStyle name="Обычный 12 2 2 5 13" xfId="19884"/>
    <cellStyle name="Обычный 12 2 2 5 14" xfId="21498"/>
    <cellStyle name="Обычный 12 2 2 5 2" xfId="2773"/>
    <cellStyle name="Обычный 12 2 2 5 2 10" xfId="2774"/>
    <cellStyle name="Обычный 12 2 2 5 2 11" xfId="18180"/>
    <cellStyle name="Обычный 12 2 2 5 2 12" xfId="19885"/>
    <cellStyle name="Обычный 12 2 2 5 2 13" xfId="21499"/>
    <cellStyle name="Обычный 12 2 2 5 2 2" xfId="2775"/>
    <cellStyle name="Обычный 12 2 2 5 2 2 2" xfId="2776"/>
    <cellStyle name="Обычный 12 2 2 5 2 3" xfId="2777"/>
    <cellStyle name="Обычный 12 2 2 5 2 4" xfId="2778"/>
    <cellStyle name="Обычный 12 2 2 5 2 5" xfId="2779"/>
    <cellStyle name="Обычный 12 2 2 5 2 6" xfId="2780"/>
    <cellStyle name="Обычный 12 2 2 5 2 7" xfId="2781"/>
    <cellStyle name="Обычный 12 2 2 5 2 8" xfId="2782"/>
    <cellStyle name="Обычный 12 2 2 5 2 9" xfId="2783"/>
    <cellStyle name="Обычный 12 2 2 5 3" xfId="2784"/>
    <cellStyle name="Обычный 12 2 2 5 3 2" xfId="2785"/>
    <cellStyle name="Обычный 12 2 2 5 4" xfId="2786"/>
    <cellStyle name="Обычный 12 2 2 5 5" xfId="2787"/>
    <cellStyle name="Обычный 12 2 2 5 6" xfId="2788"/>
    <cellStyle name="Обычный 12 2 2 5 7" xfId="2789"/>
    <cellStyle name="Обычный 12 2 2 5 8" xfId="2790"/>
    <cellStyle name="Обычный 12 2 2 5 9" xfId="2791"/>
    <cellStyle name="Обычный 12 2 2 6" xfId="2792"/>
    <cellStyle name="Обычный 12 2 2 6 10" xfId="2793"/>
    <cellStyle name="Обычный 12 2 2 6 11" xfId="18181"/>
    <cellStyle name="Обычный 12 2 2 6 12" xfId="19886"/>
    <cellStyle name="Обычный 12 2 2 6 13" xfId="21500"/>
    <cellStyle name="Обычный 12 2 2 6 2" xfId="2794"/>
    <cellStyle name="Обычный 12 2 2 6 2 2" xfId="2795"/>
    <cellStyle name="Обычный 12 2 2 6 3" xfId="2796"/>
    <cellStyle name="Обычный 12 2 2 6 4" xfId="2797"/>
    <cellStyle name="Обычный 12 2 2 6 5" xfId="2798"/>
    <cellStyle name="Обычный 12 2 2 6 6" xfId="2799"/>
    <cellStyle name="Обычный 12 2 2 6 7" xfId="2800"/>
    <cellStyle name="Обычный 12 2 2 6 8" xfId="2801"/>
    <cellStyle name="Обычный 12 2 2 6 9" xfId="2802"/>
    <cellStyle name="Обычный 12 2 2 7" xfId="2803"/>
    <cellStyle name="Обычный 12 2 2 7 10" xfId="19887"/>
    <cellStyle name="Обычный 12 2 2 7 11" xfId="21501"/>
    <cellStyle name="Обычный 12 2 2 7 2" xfId="2804"/>
    <cellStyle name="Обычный 12 2 2 7 2 2" xfId="2805"/>
    <cellStyle name="Обычный 12 2 2 7 3" xfId="2806"/>
    <cellStyle name="Обычный 12 2 2 7 4" xfId="2807"/>
    <cellStyle name="Обычный 12 2 2 7 5" xfId="2808"/>
    <cellStyle name="Обычный 12 2 2 7 6" xfId="2809"/>
    <cellStyle name="Обычный 12 2 2 7 7" xfId="2810"/>
    <cellStyle name="Обычный 12 2 2 7 8" xfId="2811"/>
    <cellStyle name="Обычный 12 2 2 7 9" xfId="18182"/>
    <cellStyle name="Обычный 12 2 2 8" xfId="2812"/>
    <cellStyle name="Обычный 12 2 2 8 2" xfId="2813"/>
    <cellStyle name="Обычный 12 2 2 9" xfId="2814"/>
    <cellStyle name="Обычный 12 2 20" xfId="18171"/>
    <cellStyle name="Обычный 12 2 21" xfId="19876"/>
    <cellStyle name="Обычный 12 2 22" xfId="21490"/>
    <cellStyle name="Обычный 12 2 3" xfId="2815"/>
    <cellStyle name="Обычный 12 2 3 10" xfId="2816"/>
    <cellStyle name="Обычный 12 2 3 11" xfId="2817"/>
    <cellStyle name="Обычный 12 2 3 12" xfId="2818"/>
    <cellStyle name="Обычный 12 2 3 13" xfId="2819"/>
    <cellStyle name="Обычный 12 2 3 14" xfId="2820"/>
    <cellStyle name="Обычный 12 2 3 15" xfId="2821"/>
    <cellStyle name="Обычный 12 2 3 16" xfId="2822"/>
    <cellStyle name="Обычный 12 2 3 17" xfId="2823"/>
    <cellStyle name="Обычный 12 2 3 18" xfId="18183"/>
    <cellStyle name="Обычный 12 2 3 19" xfId="19888"/>
    <cellStyle name="Обычный 12 2 3 2" xfId="2824"/>
    <cellStyle name="Обычный 12 2 3 2 10" xfId="2825"/>
    <cellStyle name="Обычный 12 2 3 2 11" xfId="2826"/>
    <cellStyle name="Обычный 12 2 3 2 12" xfId="18184"/>
    <cellStyle name="Обычный 12 2 3 2 13" xfId="19889"/>
    <cellStyle name="Обычный 12 2 3 2 14" xfId="21503"/>
    <cellStyle name="Обычный 12 2 3 2 2" xfId="2827"/>
    <cellStyle name="Обычный 12 2 3 2 2 10" xfId="2828"/>
    <cellStyle name="Обычный 12 2 3 2 2 11" xfId="18185"/>
    <cellStyle name="Обычный 12 2 3 2 2 12" xfId="19890"/>
    <cellStyle name="Обычный 12 2 3 2 2 13" xfId="21504"/>
    <cellStyle name="Обычный 12 2 3 2 2 2" xfId="2829"/>
    <cellStyle name="Обычный 12 2 3 2 2 2 2" xfId="2830"/>
    <cellStyle name="Обычный 12 2 3 2 2 3" xfId="2831"/>
    <cellStyle name="Обычный 12 2 3 2 2 4" xfId="2832"/>
    <cellStyle name="Обычный 12 2 3 2 2 5" xfId="2833"/>
    <cellStyle name="Обычный 12 2 3 2 2 6" xfId="2834"/>
    <cellStyle name="Обычный 12 2 3 2 2 7" xfId="2835"/>
    <cellStyle name="Обычный 12 2 3 2 2 8" xfId="2836"/>
    <cellStyle name="Обычный 12 2 3 2 2 9" xfId="2837"/>
    <cellStyle name="Обычный 12 2 3 2 3" xfId="2838"/>
    <cellStyle name="Обычный 12 2 3 2 3 2" xfId="2839"/>
    <cellStyle name="Обычный 12 2 3 2 4" xfId="2840"/>
    <cellStyle name="Обычный 12 2 3 2 5" xfId="2841"/>
    <cellStyle name="Обычный 12 2 3 2 6" xfId="2842"/>
    <cellStyle name="Обычный 12 2 3 2 7" xfId="2843"/>
    <cellStyle name="Обычный 12 2 3 2 8" xfId="2844"/>
    <cellStyle name="Обычный 12 2 3 2 9" xfId="2845"/>
    <cellStyle name="Обычный 12 2 3 20" xfId="21502"/>
    <cellStyle name="Обычный 12 2 3 3" xfId="2846"/>
    <cellStyle name="Обычный 12 2 3 3 10" xfId="2847"/>
    <cellStyle name="Обычный 12 2 3 3 11" xfId="2848"/>
    <cellStyle name="Обычный 12 2 3 3 12" xfId="18186"/>
    <cellStyle name="Обычный 12 2 3 3 13" xfId="19891"/>
    <cellStyle name="Обычный 12 2 3 3 14" xfId="21505"/>
    <cellStyle name="Обычный 12 2 3 3 2" xfId="2849"/>
    <cellStyle name="Обычный 12 2 3 3 2 10" xfId="2850"/>
    <cellStyle name="Обычный 12 2 3 3 2 11" xfId="18187"/>
    <cellStyle name="Обычный 12 2 3 3 2 12" xfId="19892"/>
    <cellStyle name="Обычный 12 2 3 3 2 13" xfId="21506"/>
    <cellStyle name="Обычный 12 2 3 3 2 2" xfId="2851"/>
    <cellStyle name="Обычный 12 2 3 3 2 2 2" xfId="2852"/>
    <cellStyle name="Обычный 12 2 3 3 2 3" xfId="2853"/>
    <cellStyle name="Обычный 12 2 3 3 2 4" xfId="2854"/>
    <cellStyle name="Обычный 12 2 3 3 2 5" xfId="2855"/>
    <cellStyle name="Обычный 12 2 3 3 2 6" xfId="2856"/>
    <cellStyle name="Обычный 12 2 3 3 2 7" xfId="2857"/>
    <cellStyle name="Обычный 12 2 3 3 2 8" xfId="2858"/>
    <cellStyle name="Обычный 12 2 3 3 2 9" xfId="2859"/>
    <cellStyle name="Обычный 12 2 3 3 3" xfId="2860"/>
    <cellStyle name="Обычный 12 2 3 3 3 2" xfId="2861"/>
    <cellStyle name="Обычный 12 2 3 3 4" xfId="2862"/>
    <cellStyle name="Обычный 12 2 3 3 5" xfId="2863"/>
    <cellStyle name="Обычный 12 2 3 3 6" xfId="2864"/>
    <cellStyle name="Обычный 12 2 3 3 7" xfId="2865"/>
    <cellStyle name="Обычный 12 2 3 3 8" xfId="2866"/>
    <cellStyle name="Обычный 12 2 3 3 9" xfId="2867"/>
    <cellStyle name="Обычный 12 2 3 4" xfId="2868"/>
    <cellStyle name="Обычный 12 2 3 4 10" xfId="2869"/>
    <cellStyle name="Обычный 12 2 3 4 11" xfId="2870"/>
    <cellStyle name="Обычный 12 2 3 4 12" xfId="18188"/>
    <cellStyle name="Обычный 12 2 3 4 13" xfId="19893"/>
    <cellStyle name="Обычный 12 2 3 4 14" xfId="21507"/>
    <cellStyle name="Обычный 12 2 3 4 2" xfId="2871"/>
    <cellStyle name="Обычный 12 2 3 4 2 10" xfId="2872"/>
    <cellStyle name="Обычный 12 2 3 4 2 11" xfId="18189"/>
    <cellStyle name="Обычный 12 2 3 4 2 12" xfId="19894"/>
    <cellStyle name="Обычный 12 2 3 4 2 13" xfId="21508"/>
    <cellStyle name="Обычный 12 2 3 4 2 2" xfId="2873"/>
    <cellStyle name="Обычный 12 2 3 4 2 2 2" xfId="2874"/>
    <cellStyle name="Обычный 12 2 3 4 2 3" xfId="2875"/>
    <cellStyle name="Обычный 12 2 3 4 2 4" xfId="2876"/>
    <cellStyle name="Обычный 12 2 3 4 2 5" xfId="2877"/>
    <cellStyle name="Обычный 12 2 3 4 2 6" xfId="2878"/>
    <cellStyle name="Обычный 12 2 3 4 2 7" xfId="2879"/>
    <cellStyle name="Обычный 12 2 3 4 2 8" xfId="2880"/>
    <cellStyle name="Обычный 12 2 3 4 2 9" xfId="2881"/>
    <cellStyle name="Обычный 12 2 3 4 3" xfId="2882"/>
    <cellStyle name="Обычный 12 2 3 4 3 2" xfId="2883"/>
    <cellStyle name="Обычный 12 2 3 4 4" xfId="2884"/>
    <cellStyle name="Обычный 12 2 3 4 5" xfId="2885"/>
    <cellStyle name="Обычный 12 2 3 4 6" xfId="2886"/>
    <cellStyle name="Обычный 12 2 3 4 7" xfId="2887"/>
    <cellStyle name="Обычный 12 2 3 4 8" xfId="2888"/>
    <cellStyle name="Обычный 12 2 3 4 9" xfId="2889"/>
    <cellStyle name="Обычный 12 2 3 5" xfId="2890"/>
    <cellStyle name="Обычный 12 2 3 5 10" xfId="2891"/>
    <cellStyle name="Обычный 12 2 3 5 11" xfId="2892"/>
    <cellStyle name="Обычный 12 2 3 5 12" xfId="18190"/>
    <cellStyle name="Обычный 12 2 3 5 13" xfId="19895"/>
    <cellStyle name="Обычный 12 2 3 5 14" xfId="21509"/>
    <cellStyle name="Обычный 12 2 3 5 2" xfId="2893"/>
    <cellStyle name="Обычный 12 2 3 5 2 10" xfId="2894"/>
    <cellStyle name="Обычный 12 2 3 5 2 11" xfId="18191"/>
    <cellStyle name="Обычный 12 2 3 5 2 12" xfId="19896"/>
    <cellStyle name="Обычный 12 2 3 5 2 13" xfId="21510"/>
    <cellStyle name="Обычный 12 2 3 5 2 2" xfId="2895"/>
    <cellStyle name="Обычный 12 2 3 5 2 2 2" xfId="2896"/>
    <cellStyle name="Обычный 12 2 3 5 2 3" xfId="2897"/>
    <cellStyle name="Обычный 12 2 3 5 2 4" xfId="2898"/>
    <cellStyle name="Обычный 12 2 3 5 2 5" xfId="2899"/>
    <cellStyle name="Обычный 12 2 3 5 2 6" xfId="2900"/>
    <cellStyle name="Обычный 12 2 3 5 2 7" xfId="2901"/>
    <cellStyle name="Обычный 12 2 3 5 2 8" xfId="2902"/>
    <cellStyle name="Обычный 12 2 3 5 2 9" xfId="2903"/>
    <cellStyle name="Обычный 12 2 3 5 3" xfId="2904"/>
    <cellStyle name="Обычный 12 2 3 5 3 2" xfId="2905"/>
    <cellStyle name="Обычный 12 2 3 5 4" xfId="2906"/>
    <cellStyle name="Обычный 12 2 3 5 5" xfId="2907"/>
    <cellStyle name="Обычный 12 2 3 5 6" xfId="2908"/>
    <cellStyle name="Обычный 12 2 3 5 7" xfId="2909"/>
    <cellStyle name="Обычный 12 2 3 5 8" xfId="2910"/>
    <cellStyle name="Обычный 12 2 3 5 9" xfId="2911"/>
    <cellStyle name="Обычный 12 2 3 6" xfId="2912"/>
    <cellStyle name="Обычный 12 2 3 6 10" xfId="2913"/>
    <cellStyle name="Обычный 12 2 3 6 11" xfId="18192"/>
    <cellStyle name="Обычный 12 2 3 6 12" xfId="19897"/>
    <cellStyle name="Обычный 12 2 3 6 13" xfId="21511"/>
    <cellStyle name="Обычный 12 2 3 6 2" xfId="2914"/>
    <cellStyle name="Обычный 12 2 3 6 2 2" xfId="2915"/>
    <cellStyle name="Обычный 12 2 3 6 3" xfId="2916"/>
    <cellStyle name="Обычный 12 2 3 6 4" xfId="2917"/>
    <cellStyle name="Обычный 12 2 3 6 5" xfId="2918"/>
    <cellStyle name="Обычный 12 2 3 6 6" xfId="2919"/>
    <cellStyle name="Обычный 12 2 3 6 7" xfId="2920"/>
    <cellStyle name="Обычный 12 2 3 6 8" xfId="2921"/>
    <cellStyle name="Обычный 12 2 3 6 9" xfId="2922"/>
    <cellStyle name="Обычный 12 2 3 7" xfId="2923"/>
    <cellStyle name="Обычный 12 2 3 7 10" xfId="19898"/>
    <cellStyle name="Обычный 12 2 3 7 11" xfId="21512"/>
    <cellStyle name="Обычный 12 2 3 7 2" xfId="2924"/>
    <cellStyle name="Обычный 12 2 3 7 2 2" xfId="2925"/>
    <cellStyle name="Обычный 12 2 3 7 3" xfId="2926"/>
    <cellStyle name="Обычный 12 2 3 7 4" xfId="2927"/>
    <cellStyle name="Обычный 12 2 3 7 5" xfId="2928"/>
    <cellStyle name="Обычный 12 2 3 7 6" xfId="2929"/>
    <cellStyle name="Обычный 12 2 3 7 7" xfId="2930"/>
    <cellStyle name="Обычный 12 2 3 7 8" xfId="2931"/>
    <cellStyle name="Обычный 12 2 3 7 9" xfId="18193"/>
    <cellStyle name="Обычный 12 2 3 8" xfId="2932"/>
    <cellStyle name="Обычный 12 2 3 8 2" xfId="2933"/>
    <cellStyle name="Обычный 12 2 3 9" xfId="2934"/>
    <cellStyle name="Обычный 12 2 4" xfId="2935"/>
    <cellStyle name="Обычный 12 2 4 10" xfId="2936"/>
    <cellStyle name="Обычный 12 2 4 11" xfId="2937"/>
    <cellStyle name="Обычный 12 2 4 12" xfId="18194"/>
    <cellStyle name="Обычный 12 2 4 13" xfId="19899"/>
    <cellStyle name="Обычный 12 2 4 14" xfId="21513"/>
    <cellStyle name="Обычный 12 2 4 2" xfId="2938"/>
    <cellStyle name="Обычный 12 2 4 2 10" xfId="2939"/>
    <cellStyle name="Обычный 12 2 4 2 11" xfId="18195"/>
    <cellStyle name="Обычный 12 2 4 2 12" xfId="19900"/>
    <cellStyle name="Обычный 12 2 4 2 13" xfId="21514"/>
    <cellStyle name="Обычный 12 2 4 2 2" xfId="2940"/>
    <cellStyle name="Обычный 12 2 4 2 2 2" xfId="2941"/>
    <cellStyle name="Обычный 12 2 4 2 3" xfId="2942"/>
    <cellStyle name="Обычный 12 2 4 2 4" xfId="2943"/>
    <cellStyle name="Обычный 12 2 4 2 5" xfId="2944"/>
    <cellStyle name="Обычный 12 2 4 2 6" xfId="2945"/>
    <cellStyle name="Обычный 12 2 4 2 7" xfId="2946"/>
    <cellStyle name="Обычный 12 2 4 2 8" xfId="2947"/>
    <cellStyle name="Обычный 12 2 4 2 9" xfId="2948"/>
    <cellStyle name="Обычный 12 2 4 3" xfId="2949"/>
    <cellStyle name="Обычный 12 2 4 3 2" xfId="2950"/>
    <cellStyle name="Обычный 12 2 4 4" xfId="2951"/>
    <cellStyle name="Обычный 12 2 4 5" xfId="2952"/>
    <cellStyle name="Обычный 12 2 4 6" xfId="2953"/>
    <cellStyle name="Обычный 12 2 4 7" xfId="2954"/>
    <cellStyle name="Обычный 12 2 4 8" xfId="2955"/>
    <cellStyle name="Обычный 12 2 4 9" xfId="2956"/>
    <cellStyle name="Обычный 12 2 5" xfId="2957"/>
    <cellStyle name="Обычный 12 2 5 10" xfId="2958"/>
    <cellStyle name="Обычный 12 2 5 11" xfId="2959"/>
    <cellStyle name="Обычный 12 2 5 12" xfId="18196"/>
    <cellStyle name="Обычный 12 2 5 13" xfId="19901"/>
    <cellStyle name="Обычный 12 2 5 14" xfId="21515"/>
    <cellStyle name="Обычный 12 2 5 2" xfId="2960"/>
    <cellStyle name="Обычный 12 2 5 2 10" xfId="2961"/>
    <cellStyle name="Обычный 12 2 5 2 11" xfId="18197"/>
    <cellStyle name="Обычный 12 2 5 2 12" xfId="19902"/>
    <cellStyle name="Обычный 12 2 5 2 13" xfId="21516"/>
    <cellStyle name="Обычный 12 2 5 2 2" xfId="2962"/>
    <cellStyle name="Обычный 12 2 5 2 2 2" xfId="2963"/>
    <cellStyle name="Обычный 12 2 5 2 3" xfId="2964"/>
    <cellStyle name="Обычный 12 2 5 2 4" xfId="2965"/>
    <cellStyle name="Обычный 12 2 5 2 5" xfId="2966"/>
    <cellStyle name="Обычный 12 2 5 2 6" xfId="2967"/>
    <cellStyle name="Обычный 12 2 5 2 7" xfId="2968"/>
    <cellStyle name="Обычный 12 2 5 2 8" xfId="2969"/>
    <cellStyle name="Обычный 12 2 5 2 9" xfId="2970"/>
    <cellStyle name="Обычный 12 2 5 3" xfId="2971"/>
    <cellStyle name="Обычный 12 2 5 3 2" xfId="2972"/>
    <cellStyle name="Обычный 12 2 5 4" xfId="2973"/>
    <cellStyle name="Обычный 12 2 5 5" xfId="2974"/>
    <cellStyle name="Обычный 12 2 5 6" xfId="2975"/>
    <cellStyle name="Обычный 12 2 5 7" xfId="2976"/>
    <cellStyle name="Обычный 12 2 5 8" xfId="2977"/>
    <cellStyle name="Обычный 12 2 5 9" xfId="2978"/>
    <cellStyle name="Обычный 12 2 6" xfId="2979"/>
    <cellStyle name="Обычный 12 2 6 10" xfId="2980"/>
    <cellStyle name="Обычный 12 2 6 11" xfId="2981"/>
    <cellStyle name="Обычный 12 2 6 12" xfId="18198"/>
    <cellStyle name="Обычный 12 2 6 13" xfId="19903"/>
    <cellStyle name="Обычный 12 2 6 14" xfId="21517"/>
    <cellStyle name="Обычный 12 2 6 2" xfId="2982"/>
    <cellStyle name="Обычный 12 2 6 2 10" xfId="2983"/>
    <cellStyle name="Обычный 12 2 6 2 11" xfId="18199"/>
    <cellStyle name="Обычный 12 2 6 2 12" xfId="19904"/>
    <cellStyle name="Обычный 12 2 6 2 13" xfId="21518"/>
    <cellStyle name="Обычный 12 2 6 2 2" xfId="2984"/>
    <cellStyle name="Обычный 12 2 6 2 2 2" xfId="2985"/>
    <cellStyle name="Обычный 12 2 6 2 3" xfId="2986"/>
    <cellStyle name="Обычный 12 2 6 2 4" xfId="2987"/>
    <cellStyle name="Обычный 12 2 6 2 5" xfId="2988"/>
    <cellStyle name="Обычный 12 2 6 2 6" xfId="2989"/>
    <cellStyle name="Обычный 12 2 6 2 7" xfId="2990"/>
    <cellStyle name="Обычный 12 2 6 2 8" xfId="2991"/>
    <cellStyle name="Обычный 12 2 6 2 9" xfId="2992"/>
    <cellStyle name="Обычный 12 2 6 3" xfId="2993"/>
    <cellStyle name="Обычный 12 2 6 3 2" xfId="2994"/>
    <cellStyle name="Обычный 12 2 6 4" xfId="2995"/>
    <cellStyle name="Обычный 12 2 6 5" xfId="2996"/>
    <cellStyle name="Обычный 12 2 6 6" xfId="2997"/>
    <cellStyle name="Обычный 12 2 6 7" xfId="2998"/>
    <cellStyle name="Обычный 12 2 6 8" xfId="2999"/>
    <cellStyle name="Обычный 12 2 6 9" xfId="3000"/>
    <cellStyle name="Обычный 12 2 7" xfId="3001"/>
    <cellStyle name="Обычный 12 2 7 10" xfId="3002"/>
    <cellStyle name="Обычный 12 2 7 11" xfId="3003"/>
    <cellStyle name="Обычный 12 2 7 12" xfId="18200"/>
    <cellStyle name="Обычный 12 2 7 13" xfId="19905"/>
    <cellStyle name="Обычный 12 2 7 14" xfId="21519"/>
    <cellStyle name="Обычный 12 2 7 2" xfId="3004"/>
    <cellStyle name="Обычный 12 2 7 2 10" xfId="3005"/>
    <cellStyle name="Обычный 12 2 7 2 11" xfId="18201"/>
    <cellStyle name="Обычный 12 2 7 2 12" xfId="19906"/>
    <cellStyle name="Обычный 12 2 7 2 13" xfId="21520"/>
    <cellStyle name="Обычный 12 2 7 2 2" xfId="3006"/>
    <cellStyle name="Обычный 12 2 7 2 2 2" xfId="3007"/>
    <cellStyle name="Обычный 12 2 7 2 3" xfId="3008"/>
    <cellStyle name="Обычный 12 2 7 2 4" xfId="3009"/>
    <cellStyle name="Обычный 12 2 7 2 5" xfId="3010"/>
    <cellStyle name="Обычный 12 2 7 2 6" xfId="3011"/>
    <cellStyle name="Обычный 12 2 7 2 7" xfId="3012"/>
    <cellStyle name="Обычный 12 2 7 2 8" xfId="3013"/>
    <cellStyle name="Обычный 12 2 7 2 9" xfId="3014"/>
    <cellStyle name="Обычный 12 2 7 3" xfId="3015"/>
    <cellStyle name="Обычный 12 2 7 3 2" xfId="3016"/>
    <cellStyle name="Обычный 12 2 7 4" xfId="3017"/>
    <cellStyle name="Обычный 12 2 7 5" xfId="3018"/>
    <cellStyle name="Обычный 12 2 7 6" xfId="3019"/>
    <cellStyle name="Обычный 12 2 7 7" xfId="3020"/>
    <cellStyle name="Обычный 12 2 7 8" xfId="3021"/>
    <cellStyle name="Обычный 12 2 7 9" xfId="3022"/>
    <cellStyle name="Обычный 12 2 8" xfId="3023"/>
    <cellStyle name="Обычный 12 2 8 10" xfId="3024"/>
    <cellStyle name="Обычный 12 2 8 11" xfId="18202"/>
    <cellStyle name="Обычный 12 2 8 12" xfId="19907"/>
    <cellStyle name="Обычный 12 2 8 13" xfId="21521"/>
    <cellStyle name="Обычный 12 2 8 2" xfId="3025"/>
    <cellStyle name="Обычный 12 2 8 2 2" xfId="3026"/>
    <cellStyle name="Обычный 12 2 8 3" xfId="3027"/>
    <cellStyle name="Обычный 12 2 8 4" xfId="3028"/>
    <cellStyle name="Обычный 12 2 8 5" xfId="3029"/>
    <cellStyle name="Обычный 12 2 8 6" xfId="3030"/>
    <cellStyle name="Обычный 12 2 8 7" xfId="3031"/>
    <cellStyle name="Обычный 12 2 8 8" xfId="3032"/>
    <cellStyle name="Обычный 12 2 8 9" xfId="3033"/>
    <cellStyle name="Обычный 12 2 9" xfId="3034"/>
    <cellStyle name="Обычный 12 2 9 10" xfId="19908"/>
    <cellStyle name="Обычный 12 2 9 11" xfId="21522"/>
    <cellStyle name="Обычный 12 2 9 2" xfId="3035"/>
    <cellStyle name="Обычный 12 2 9 2 2" xfId="3036"/>
    <cellStyle name="Обычный 12 2 9 3" xfId="3037"/>
    <cellStyle name="Обычный 12 2 9 4" xfId="3038"/>
    <cellStyle name="Обычный 12 2 9 5" xfId="3039"/>
    <cellStyle name="Обычный 12 2 9 6" xfId="3040"/>
    <cellStyle name="Обычный 12 2 9 7" xfId="3041"/>
    <cellStyle name="Обычный 12 2 9 8" xfId="3042"/>
    <cellStyle name="Обычный 12 2 9 9" xfId="18203"/>
    <cellStyle name="Обычный 12 20" xfId="3043"/>
    <cellStyle name="Обычный 12 21" xfId="3044"/>
    <cellStyle name="Обычный 12 22" xfId="3045"/>
    <cellStyle name="Обычный 12 23" xfId="3046"/>
    <cellStyle name="Обычный 12 24" xfId="18165"/>
    <cellStyle name="Обычный 12 25" xfId="19623"/>
    <cellStyle name="Обычный 12 26" xfId="19870"/>
    <cellStyle name="Обычный 12 27" xfId="21484"/>
    <cellStyle name="Обычный 12 3" xfId="3047"/>
    <cellStyle name="Обычный 12 3 10" xfId="3048"/>
    <cellStyle name="Обычный 12 3 11" xfId="3049"/>
    <cellStyle name="Обычный 12 3 12" xfId="3050"/>
    <cellStyle name="Обычный 12 3 13" xfId="3051"/>
    <cellStyle name="Обычный 12 3 14" xfId="3052"/>
    <cellStyle name="Обычный 12 3 15" xfId="3053"/>
    <cellStyle name="Обычный 12 3 16" xfId="3054"/>
    <cellStyle name="Обычный 12 3 17" xfId="3055"/>
    <cellStyle name="Обычный 12 3 18" xfId="18204"/>
    <cellStyle name="Обычный 12 3 19" xfId="19909"/>
    <cellStyle name="Обычный 12 3 2" xfId="3056"/>
    <cellStyle name="Обычный 12 3 2 10" xfId="3057"/>
    <cellStyle name="Обычный 12 3 2 11" xfId="3058"/>
    <cellStyle name="Обычный 12 3 2 12" xfId="18205"/>
    <cellStyle name="Обычный 12 3 2 13" xfId="19910"/>
    <cellStyle name="Обычный 12 3 2 14" xfId="21524"/>
    <cellStyle name="Обычный 12 3 2 2" xfId="3059"/>
    <cellStyle name="Обычный 12 3 2 2 10" xfId="3060"/>
    <cellStyle name="Обычный 12 3 2 2 11" xfId="18206"/>
    <cellStyle name="Обычный 12 3 2 2 12" xfId="19911"/>
    <cellStyle name="Обычный 12 3 2 2 13" xfId="21525"/>
    <cellStyle name="Обычный 12 3 2 2 2" xfId="3061"/>
    <cellStyle name="Обычный 12 3 2 2 2 2" xfId="3062"/>
    <cellStyle name="Обычный 12 3 2 2 3" xfId="3063"/>
    <cellStyle name="Обычный 12 3 2 2 4" xfId="3064"/>
    <cellStyle name="Обычный 12 3 2 2 5" xfId="3065"/>
    <cellStyle name="Обычный 12 3 2 2 6" xfId="3066"/>
    <cellStyle name="Обычный 12 3 2 2 7" xfId="3067"/>
    <cellStyle name="Обычный 12 3 2 2 8" xfId="3068"/>
    <cellStyle name="Обычный 12 3 2 2 9" xfId="3069"/>
    <cellStyle name="Обычный 12 3 2 3" xfId="3070"/>
    <cellStyle name="Обычный 12 3 2 3 2" xfId="3071"/>
    <cellStyle name="Обычный 12 3 2 4" xfId="3072"/>
    <cellStyle name="Обычный 12 3 2 5" xfId="3073"/>
    <cellStyle name="Обычный 12 3 2 6" xfId="3074"/>
    <cellStyle name="Обычный 12 3 2 7" xfId="3075"/>
    <cellStyle name="Обычный 12 3 2 8" xfId="3076"/>
    <cellStyle name="Обычный 12 3 2 9" xfId="3077"/>
    <cellStyle name="Обычный 12 3 20" xfId="21523"/>
    <cellStyle name="Обычный 12 3 3" xfId="3078"/>
    <cellStyle name="Обычный 12 3 3 10" xfId="3079"/>
    <cellStyle name="Обычный 12 3 3 11" xfId="3080"/>
    <cellStyle name="Обычный 12 3 3 12" xfId="18207"/>
    <cellStyle name="Обычный 12 3 3 13" xfId="19912"/>
    <cellStyle name="Обычный 12 3 3 14" xfId="21526"/>
    <cellStyle name="Обычный 12 3 3 2" xfId="3081"/>
    <cellStyle name="Обычный 12 3 3 2 10" xfId="3082"/>
    <cellStyle name="Обычный 12 3 3 2 11" xfId="18208"/>
    <cellStyle name="Обычный 12 3 3 2 12" xfId="19913"/>
    <cellStyle name="Обычный 12 3 3 2 13" xfId="21527"/>
    <cellStyle name="Обычный 12 3 3 2 2" xfId="3083"/>
    <cellStyle name="Обычный 12 3 3 2 2 2" xfId="3084"/>
    <cellStyle name="Обычный 12 3 3 2 3" xfId="3085"/>
    <cellStyle name="Обычный 12 3 3 2 4" xfId="3086"/>
    <cellStyle name="Обычный 12 3 3 2 5" xfId="3087"/>
    <cellStyle name="Обычный 12 3 3 2 6" xfId="3088"/>
    <cellStyle name="Обычный 12 3 3 2 7" xfId="3089"/>
    <cellStyle name="Обычный 12 3 3 2 8" xfId="3090"/>
    <cellStyle name="Обычный 12 3 3 2 9" xfId="3091"/>
    <cellStyle name="Обычный 12 3 3 3" xfId="3092"/>
    <cellStyle name="Обычный 12 3 3 3 2" xfId="3093"/>
    <cellStyle name="Обычный 12 3 3 4" xfId="3094"/>
    <cellStyle name="Обычный 12 3 3 5" xfId="3095"/>
    <cellStyle name="Обычный 12 3 3 6" xfId="3096"/>
    <cellStyle name="Обычный 12 3 3 7" xfId="3097"/>
    <cellStyle name="Обычный 12 3 3 8" xfId="3098"/>
    <cellStyle name="Обычный 12 3 3 9" xfId="3099"/>
    <cellStyle name="Обычный 12 3 4" xfId="3100"/>
    <cellStyle name="Обычный 12 3 4 10" xfId="3101"/>
    <cellStyle name="Обычный 12 3 4 11" xfId="3102"/>
    <cellStyle name="Обычный 12 3 4 12" xfId="18209"/>
    <cellStyle name="Обычный 12 3 4 13" xfId="19914"/>
    <cellStyle name="Обычный 12 3 4 14" xfId="21528"/>
    <cellStyle name="Обычный 12 3 4 2" xfId="3103"/>
    <cellStyle name="Обычный 12 3 4 2 10" xfId="3104"/>
    <cellStyle name="Обычный 12 3 4 2 11" xfId="18210"/>
    <cellStyle name="Обычный 12 3 4 2 12" xfId="19915"/>
    <cellStyle name="Обычный 12 3 4 2 13" xfId="21529"/>
    <cellStyle name="Обычный 12 3 4 2 2" xfId="3105"/>
    <cellStyle name="Обычный 12 3 4 2 2 2" xfId="3106"/>
    <cellStyle name="Обычный 12 3 4 2 3" xfId="3107"/>
    <cellStyle name="Обычный 12 3 4 2 4" xfId="3108"/>
    <cellStyle name="Обычный 12 3 4 2 5" xfId="3109"/>
    <cellStyle name="Обычный 12 3 4 2 6" xfId="3110"/>
    <cellStyle name="Обычный 12 3 4 2 7" xfId="3111"/>
    <cellStyle name="Обычный 12 3 4 2 8" xfId="3112"/>
    <cellStyle name="Обычный 12 3 4 2 9" xfId="3113"/>
    <cellStyle name="Обычный 12 3 4 3" xfId="3114"/>
    <cellStyle name="Обычный 12 3 4 3 2" xfId="3115"/>
    <cellStyle name="Обычный 12 3 4 4" xfId="3116"/>
    <cellStyle name="Обычный 12 3 4 5" xfId="3117"/>
    <cellStyle name="Обычный 12 3 4 6" xfId="3118"/>
    <cellStyle name="Обычный 12 3 4 7" xfId="3119"/>
    <cellStyle name="Обычный 12 3 4 8" xfId="3120"/>
    <cellStyle name="Обычный 12 3 4 9" xfId="3121"/>
    <cellStyle name="Обычный 12 3 5" xfId="3122"/>
    <cellStyle name="Обычный 12 3 5 10" xfId="3123"/>
    <cellStyle name="Обычный 12 3 5 11" xfId="3124"/>
    <cellStyle name="Обычный 12 3 5 12" xfId="18211"/>
    <cellStyle name="Обычный 12 3 5 13" xfId="19916"/>
    <cellStyle name="Обычный 12 3 5 14" xfId="21530"/>
    <cellStyle name="Обычный 12 3 5 2" xfId="3125"/>
    <cellStyle name="Обычный 12 3 5 2 10" xfId="3126"/>
    <cellStyle name="Обычный 12 3 5 2 11" xfId="18212"/>
    <cellStyle name="Обычный 12 3 5 2 12" xfId="19917"/>
    <cellStyle name="Обычный 12 3 5 2 13" xfId="21531"/>
    <cellStyle name="Обычный 12 3 5 2 2" xfId="3127"/>
    <cellStyle name="Обычный 12 3 5 2 2 2" xfId="3128"/>
    <cellStyle name="Обычный 12 3 5 2 3" xfId="3129"/>
    <cellStyle name="Обычный 12 3 5 2 4" xfId="3130"/>
    <cellStyle name="Обычный 12 3 5 2 5" xfId="3131"/>
    <cellStyle name="Обычный 12 3 5 2 6" xfId="3132"/>
    <cellStyle name="Обычный 12 3 5 2 7" xfId="3133"/>
    <cellStyle name="Обычный 12 3 5 2 8" xfId="3134"/>
    <cellStyle name="Обычный 12 3 5 2 9" xfId="3135"/>
    <cellStyle name="Обычный 12 3 5 3" xfId="3136"/>
    <cellStyle name="Обычный 12 3 5 3 2" xfId="3137"/>
    <cellStyle name="Обычный 12 3 5 4" xfId="3138"/>
    <cellStyle name="Обычный 12 3 5 5" xfId="3139"/>
    <cellStyle name="Обычный 12 3 5 6" xfId="3140"/>
    <cellStyle name="Обычный 12 3 5 7" xfId="3141"/>
    <cellStyle name="Обычный 12 3 5 8" xfId="3142"/>
    <cellStyle name="Обычный 12 3 5 9" xfId="3143"/>
    <cellStyle name="Обычный 12 3 6" xfId="3144"/>
    <cellStyle name="Обычный 12 3 6 10" xfId="3145"/>
    <cellStyle name="Обычный 12 3 6 11" xfId="18213"/>
    <cellStyle name="Обычный 12 3 6 12" xfId="19918"/>
    <cellStyle name="Обычный 12 3 6 13" xfId="21532"/>
    <cellStyle name="Обычный 12 3 6 2" xfId="3146"/>
    <cellStyle name="Обычный 12 3 6 2 2" xfId="3147"/>
    <cellStyle name="Обычный 12 3 6 3" xfId="3148"/>
    <cellStyle name="Обычный 12 3 6 4" xfId="3149"/>
    <cellStyle name="Обычный 12 3 6 5" xfId="3150"/>
    <cellStyle name="Обычный 12 3 6 6" xfId="3151"/>
    <cellStyle name="Обычный 12 3 6 7" xfId="3152"/>
    <cellStyle name="Обычный 12 3 6 8" xfId="3153"/>
    <cellStyle name="Обычный 12 3 6 9" xfId="3154"/>
    <cellStyle name="Обычный 12 3 7" xfId="3155"/>
    <cellStyle name="Обычный 12 3 7 10" xfId="19919"/>
    <cellStyle name="Обычный 12 3 7 11" xfId="21533"/>
    <cellStyle name="Обычный 12 3 7 2" xfId="3156"/>
    <cellStyle name="Обычный 12 3 7 2 2" xfId="3157"/>
    <cellStyle name="Обычный 12 3 7 3" xfId="3158"/>
    <cellStyle name="Обычный 12 3 7 4" xfId="3159"/>
    <cellStyle name="Обычный 12 3 7 5" xfId="3160"/>
    <cellStyle name="Обычный 12 3 7 6" xfId="3161"/>
    <cellStyle name="Обычный 12 3 7 7" xfId="3162"/>
    <cellStyle name="Обычный 12 3 7 8" xfId="3163"/>
    <cellStyle name="Обычный 12 3 7 9" xfId="18214"/>
    <cellStyle name="Обычный 12 3 8" xfId="3164"/>
    <cellStyle name="Обычный 12 3 8 2" xfId="3165"/>
    <cellStyle name="Обычный 12 3 9" xfId="3166"/>
    <cellStyle name="Обычный 12 4" xfId="3167"/>
    <cellStyle name="Обычный 12 4 10" xfId="3168"/>
    <cellStyle name="Обычный 12 4 11" xfId="3169"/>
    <cellStyle name="Обычный 12 4 12" xfId="3170"/>
    <cellStyle name="Обычный 12 4 13" xfId="3171"/>
    <cellStyle name="Обычный 12 4 14" xfId="3172"/>
    <cellStyle name="Обычный 12 4 15" xfId="3173"/>
    <cellStyle name="Обычный 12 4 16" xfId="3174"/>
    <cellStyle name="Обычный 12 4 17" xfId="3175"/>
    <cellStyle name="Обычный 12 4 18" xfId="18215"/>
    <cellStyle name="Обычный 12 4 19" xfId="19920"/>
    <cellStyle name="Обычный 12 4 2" xfId="3176"/>
    <cellStyle name="Обычный 12 4 2 10" xfId="3177"/>
    <cellStyle name="Обычный 12 4 2 11" xfId="3178"/>
    <cellStyle name="Обычный 12 4 2 12" xfId="18216"/>
    <cellStyle name="Обычный 12 4 2 13" xfId="19921"/>
    <cellStyle name="Обычный 12 4 2 14" xfId="21535"/>
    <cellStyle name="Обычный 12 4 2 2" xfId="3179"/>
    <cellStyle name="Обычный 12 4 2 2 10" xfId="3180"/>
    <cellStyle name="Обычный 12 4 2 2 11" xfId="18217"/>
    <cellStyle name="Обычный 12 4 2 2 12" xfId="19922"/>
    <cellStyle name="Обычный 12 4 2 2 13" xfId="21536"/>
    <cellStyle name="Обычный 12 4 2 2 2" xfId="3181"/>
    <cellStyle name="Обычный 12 4 2 2 2 2" xfId="3182"/>
    <cellStyle name="Обычный 12 4 2 2 3" xfId="3183"/>
    <cellStyle name="Обычный 12 4 2 2 4" xfId="3184"/>
    <cellStyle name="Обычный 12 4 2 2 5" xfId="3185"/>
    <cellStyle name="Обычный 12 4 2 2 6" xfId="3186"/>
    <cellStyle name="Обычный 12 4 2 2 7" xfId="3187"/>
    <cellStyle name="Обычный 12 4 2 2 8" xfId="3188"/>
    <cellStyle name="Обычный 12 4 2 2 9" xfId="3189"/>
    <cellStyle name="Обычный 12 4 2 3" xfId="3190"/>
    <cellStyle name="Обычный 12 4 2 3 2" xfId="3191"/>
    <cellStyle name="Обычный 12 4 2 4" xfId="3192"/>
    <cellStyle name="Обычный 12 4 2 5" xfId="3193"/>
    <cellStyle name="Обычный 12 4 2 6" xfId="3194"/>
    <cellStyle name="Обычный 12 4 2 7" xfId="3195"/>
    <cellStyle name="Обычный 12 4 2 8" xfId="3196"/>
    <cellStyle name="Обычный 12 4 2 9" xfId="3197"/>
    <cellStyle name="Обычный 12 4 20" xfId="21534"/>
    <cellStyle name="Обычный 12 4 3" xfId="3198"/>
    <cellStyle name="Обычный 12 4 3 10" xfId="3199"/>
    <cellStyle name="Обычный 12 4 3 11" xfId="3200"/>
    <cellStyle name="Обычный 12 4 3 12" xfId="18218"/>
    <cellStyle name="Обычный 12 4 3 13" xfId="19923"/>
    <cellStyle name="Обычный 12 4 3 14" xfId="21537"/>
    <cellStyle name="Обычный 12 4 3 2" xfId="3201"/>
    <cellStyle name="Обычный 12 4 3 2 10" xfId="3202"/>
    <cellStyle name="Обычный 12 4 3 2 11" xfId="18219"/>
    <cellStyle name="Обычный 12 4 3 2 12" xfId="19924"/>
    <cellStyle name="Обычный 12 4 3 2 13" xfId="21538"/>
    <cellStyle name="Обычный 12 4 3 2 2" xfId="3203"/>
    <cellStyle name="Обычный 12 4 3 2 2 2" xfId="3204"/>
    <cellStyle name="Обычный 12 4 3 2 3" xfId="3205"/>
    <cellStyle name="Обычный 12 4 3 2 4" xfId="3206"/>
    <cellStyle name="Обычный 12 4 3 2 5" xfId="3207"/>
    <cellStyle name="Обычный 12 4 3 2 6" xfId="3208"/>
    <cellStyle name="Обычный 12 4 3 2 7" xfId="3209"/>
    <cellStyle name="Обычный 12 4 3 2 8" xfId="3210"/>
    <cellStyle name="Обычный 12 4 3 2 9" xfId="3211"/>
    <cellStyle name="Обычный 12 4 3 3" xfId="3212"/>
    <cellStyle name="Обычный 12 4 3 3 2" xfId="3213"/>
    <cellStyle name="Обычный 12 4 3 4" xfId="3214"/>
    <cellStyle name="Обычный 12 4 3 5" xfId="3215"/>
    <cellStyle name="Обычный 12 4 3 6" xfId="3216"/>
    <cellStyle name="Обычный 12 4 3 7" xfId="3217"/>
    <cellStyle name="Обычный 12 4 3 8" xfId="3218"/>
    <cellStyle name="Обычный 12 4 3 9" xfId="3219"/>
    <cellStyle name="Обычный 12 4 4" xfId="3220"/>
    <cellStyle name="Обычный 12 4 4 10" xfId="3221"/>
    <cellStyle name="Обычный 12 4 4 11" xfId="3222"/>
    <cellStyle name="Обычный 12 4 4 12" xfId="18220"/>
    <cellStyle name="Обычный 12 4 4 13" xfId="19925"/>
    <cellStyle name="Обычный 12 4 4 14" xfId="21539"/>
    <cellStyle name="Обычный 12 4 4 2" xfId="3223"/>
    <cellStyle name="Обычный 12 4 4 2 10" xfId="3224"/>
    <cellStyle name="Обычный 12 4 4 2 11" xfId="18221"/>
    <cellStyle name="Обычный 12 4 4 2 12" xfId="19926"/>
    <cellStyle name="Обычный 12 4 4 2 13" xfId="21540"/>
    <cellStyle name="Обычный 12 4 4 2 2" xfId="3225"/>
    <cellStyle name="Обычный 12 4 4 2 2 2" xfId="3226"/>
    <cellStyle name="Обычный 12 4 4 2 3" xfId="3227"/>
    <cellStyle name="Обычный 12 4 4 2 4" xfId="3228"/>
    <cellStyle name="Обычный 12 4 4 2 5" xfId="3229"/>
    <cellStyle name="Обычный 12 4 4 2 6" xfId="3230"/>
    <cellStyle name="Обычный 12 4 4 2 7" xfId="3231"/>
    <cellStyle name="Обычный 12 4 4 2 8" xfId="3232"/>
    <cellStyle name="Обычный 12 4 4 2 9" xfId="3233"/>
    <cellStyle name="Обычный 12 4 4 3" xfId="3234"/>
    <cellStyle name="Обычный 12 4 4 3 2" xfId="3235"/>
    <cellStyle name="Обычный 12 4 4 4" xfId="3236"/>
    <cellStyle name="Обычный 12 4 4 5" xfId="3237"/>
    <cellStyle name="Обычный 12 4 4 6" xfId="3238"/>
    <cellStyle name="Обычный 12 4 4 7" xfId="3239"/>
    <cellStyle name="Обычный 12 4 4 8" xfId="3240"/>
    <cellStyle name="Обычный 12 4 4 9" xfId="3241"/>
    <cellStyle name="Обычный 12 4 5" xfId="3242"/>
    <cellStyle name="Обычный 12 4 5 10" xfId="3243"/>
    <cellStyle name="Обычный 12 4 5 11" xfId="3244"/>
    <cellStyle name="Обычный 12 4 5 12" xfId="18222"/>
    <cellStyle name="Обычный 12 4 5 13" xfId="19927"/>
    <cellStyle name="Обычный 12 4 5 14" xfId="21541"/>
    <cellStyle name="Обычный 12 4 5 2" xfId="3245"/>
    <cellStyle name="Обычный 12 4 5 2 10" xfId="3246"/>
    <cellStyle name="Обычный 12 4 5 2 11" xfId="18223"/>
    <cellStyle name="Обычный 12 4 5 2 12" xfId="19928"/>
    <cellStyle name="Обычный 12 4 5 2 13" xfId="21542"/>
    <cellStyle name="Обычный 12 4 5 2 2" xfId="3247"/>
    <cellStyle name="Обычный 12 4 5 2 2 2" xfId="3248"/>
    <cellStyle name="Обычный 12 4 5 2 3" xfId="3249"/>
    <cellStyle name="Обычный 12 4 5 2 4" xfId="3250"/>
    <cellStyle name="Обычный 12 4 5 2 5" xfId="3251"/>
    <cellStyle name="Обычный 12 4 5 2 6" xfId="3252"/>
    <cellStyle name="Обычный 12 4 5 2 7" xfId="3253"/>
    <cellStyle name="Обычный 12 4 5 2 8" xfId="3254"/>
    <cellStyle name="Обычный 12 4 5 2 9" xfId="3255"/>
    <cellStyle name="Обычный 12 4 5 3" xfId="3256"/>
    <cellStyle name="Обычный 12 4 5 3 2" xfId="3257"/>
    <cellStyle name="Обычный 12 4 5 4" xfId="3258"/>
    <cellStyle name="Обычный 12 4 5 5" xfId="3259"/>
    <cellStyle name="Обычный 12 4 5 6" xfId="3260"/>
    <cellStyle name="Обычный 12 4 5 7" xfId="3261"/>
    <cellStyle name="Обычный 12 4 5 8" xfId="3262"/>
    <cellStyle name="Обычный 12 4 5 9" xfId="3263"/>
    <cellStyle name="Обычный 12 4 6" xfId="3264"/>
    <cellStyle name="Обычный 12 4 6 10" xfId="3265"/>
    <cellStyle name="Обычный 12 4 6 11" xfId="18224"/>
    <cellStyle name="Обычный 12 4 6 12" xfId="19929"/>
    <cellStyle name="Обычный 12 4 6 13" xfId="21543"/>
    <cellStyle name="Обычный 12 4 6 2" xfId="3266"/>
    <cellStyle name="Обычный 12 4 6 2 2" xfId="3267"/>
    <cellStyle name="Обычный 12 4 6 3" xfId="3268"/>
    <cellStyle name="Обычный 12 4 6 4" xfId="3269"/>
    <cellStyle name="Обычный 12 4 6 5" xfId="3270"/>
    <cellStyle name="Обычный 12 4 6 6" xfId="3271"/>
    <cellStyle name="Обычный 12 4 6 7" xfId="3272"/>
    <cellStyle name="Обычный 12 4 6 8" xfId="3273"/>
    <cellStyle name="Обычный 12 4 6 9" xfId="3274"/>
    <cellStyle name="Обычный 12 4 7" xfId="3275"/>
    <cellStyle name="Обычный 12 4 7 10" xfId="19930"/>
    <cellStyle name="Обычный 12 4 7 11" xfId="21544"/>
    <cellStyle name="Обычный 12 4 7 2" xfId="3276"/>
    <cellStyle name="Обычный 12 4 7 2 2" xfId="3277"/>
    <cellStyle name="Обычный 12 4 7 3" xfId="3278"/>
    <cellStyle name="Обычный 12 4 7 4" xfId="3279"/>
    <cellStyle name="Обычный 12 4 7 5" xfId="3280"/>
    <cellStyle name="Обычный 12 4 7 6" xfId="3281"/>
    <cellStyle name="Обычный 12 4 7 7" xfId="3282"/>
    <cellStyle name="Обычный 12 4 7 8" xfId="3283"/>
    <cellStyle name="Обычный 12 4 7 9" xfId="18225"/>
    <cellStyle name="Обычный 12 4 8" xfId="3284"/>
    <cellStyle name="Обычный 12 4 8 2" xfId="3285"/>
    <cellStyle name="Обычный 12 4 9" xfId="3286"/>
    <cellStyle name="Обычный 12 5" xfId="3287"/>
    <cellStyle name="Обычный 12 5 10" xfId="3288"/>
    <cellStyle name="Обычный 12 5 11" xfId="3289"/>
    <cellStyle name="Обычный 12 5 12" xfId="18226"/>
    <cellStyle name="Обычный 12 5 13" xfId="19931"/>
    <cellStyle name="Обычный 12 5 14" xfId="21545"/>
    <cellStyle name="Обычный 12 5 2" xfId="3290"/>
    <cellStyle name="Обычный 12 5 2 10" xfId="3291"/>
    <cellStyle name="Обычный 12 5 2 11" xfId="18227"/>
    <cellStyle name="Обычный 12 5 2 12" xfId="19932"/>
    <cellStyle name="Обычный 12 5 2 13" xfId="21546"/>
    <cellStyle name="Обычный 12 5 2 2" xfId="3292"/>
    <cellStyle name="Обычный 12 5 2 2 2" xfId="3293"/>
    <cellStyle name="Обычный 12 5 2 3" xfId="3294"/>
    <cellStyle name="Обычный 12 5 2 4" xfId="3295"/>
    <cellStyle name="Обычный 12 5 2 5" xfId="3296"/>
    <cellStyle name="Обычный 12 5 2 6" xfId="3297"/>
    <cellStyle name="Обычный 12 5 2 7" xfId="3298"/>
    <cellStyle name="Обычный 12 5 2 8" xfId="3299"/>
    <cellStyle name="Обычный 12 5 2 9" xfId="3300"/>
    <cellStyle name="Обычный 12 5 3" xfId="3301"/>
    <cellStyle name="Обычный 12 5 3 2" xfId="3302"/>
    <cellStyle name="Обычный 12 5 4" xfId="3303"/>
    <cellStyle name="Обычный 12 5 5" xfId="3304"/>
    <cellStyle name="Обычный 12 5 6" xfId="3305"/>
    <cellStyle name="Обычный 12 5 7" xfId="3306"/>
    <cellStyle name="Обычный 12 5 8" xfId="3307"/>
    <cellStyle name="Обычный 12 5 9" xfId="3308"/>
    <cellStyle name="Обычный 12 6" xfId="3309"/>
    <cellStyle name="Обычный 12 6 10" xfId="3310"/>
    <cellStyle name="Обычный 12 6 11" xfId="3311"/>
    <cellStyle name="Обычный 12 6 12" xfId="18228"/>
    <cellStyle name="Обычный 12 6 13" xfId="19933"/>
    <cellStyle name="Обычный 12 6 14" xfId="21547"/>
    <cellStyle name="Обычный 12 6 2" xfId="3312"/>
    <cellStyle name="Обычный 12 6 2 10" xfId="3313"/>
    <cellStyle name="Обычный 12 6 2 11" xfId="18229"/>
    <cellStyle name="Обычный 12 6 2 12" xfId="19934"/>
    <cellStyle name="Обычный 12 6 2 13" xfId="21548"/>
    <cellStyle name="Обычный 12 6 2 2" xfId="3314"/>
    <cellStyle name="Обычный 12 6 2 2 2" xfId="3315"/>
    <cellStyle name="Обычный 12 6 2 3" xfId="3316"/>
    <cellStyle name="Обычный 12 6 2 4" xfId="3317"/>
    <cellStyle name="Обычный 12 6 2 5" xfId="3318"/>
    <cellStyle name="Обычный 12 6 2 6" xfId="3319"/>
    <cellStyle name="Обычный 12 6 2 7" xfId="3320"/>
    <cellStyle name="Обычный 12 6 2 8" xfId="3321"/>
    <cellStyle name="Обычный 12 6 2 9" xfId="3322"/>
    <cellStyle name="Обычный 12 6 3" xfId="3323"/>
    <cellStyle name="Обычный 12 6 3 2" xfId="3324"/>
    <cellStyle name="Обычный 12 6 4" xfId="3325"/>
    <cellStyle name="Обычный 12 6 5" xfId="3326"/>
    <cellStyle name="Обычный 12 6 6" xfId="3327"/>
    <cellStyle name="Обычный 12 6 7" xfId="3328"/>
    <cellStyle name="Обычный 12 6 8" xfId="3329"/>
    <cellStyle name="Обычный 12 6 9" xfId="3330"/>
    <cellStyle name="Обычный 12 7" xfId="3331"/>
    <cellStyle name="Обычный 12 7 10" xfId="3332"/>
    <cellStyle name="Обычный 12 7 11" xfId="3333"/>
    <cellStyle name="Обычный 12 7 12" xfId="18230"/>
    <cellStyle name="Обычный 12 7 13" xfId="19935"/>
    <cellStyle name="Обычный 12 7 14" xfId="21549"/>
    <cellStyle name="Обычный 12 7 2" xfId="3334"/>
    <cellStyle name="Обычный 12 7 2 10" xfId="3335"/>
    <cellStyle name="Обычный 12 7 2 11" xfId="18231"/>
    <cellStyle name="Обычный 12 7 2 12" xfId="19936"/>
    <cellStyle name="Обычный 12 7 2 13" xfId="21550"/>
    <cellStyle name="Обычный 12 7 2 2" xfId="3336"/>
    <cellStyle name="Обычный 12 7 2 2 2" xfId="3337"/>
    <cellStyle name="Обычный 12 7 2 3" xfId="3338"/>
    <cellStyle name="Обычный 12 7 2 4" xfId="3339"/>
    <cellStyle name="Обычный 12 7 2 5" xfId="3340"/>
    <cellStyle name="Обычный 12 7 2 6" xfId="3341"/>
    <cellStyle name="Обычный 12 7 2 7" xfId="3342"/>
    <cellStyle name="Обычный 12 7 2 8" xfId="3343"/>
    <cellStyle name="Обычный 12 7 2 9" xfId="3344"/>
    <cellStyle name="Обычный 12 7 3" xfId="3345"/>
    <cellStyle name="Обычный 12 7 3 2" xfId="3346"/>
    <cellStyle name="Обычный 12 7 4" xfId="3347"/>
    <cellStyle name="Обычный 12 7 5" xfId="3348"/>
    <cellStyle name="Обычный 12 7 6" xfId="3349"/>
    <cellStyle name="Обычный 12 7 7" xfId="3350"/>
    <cellStyle name="Обычный 12 7 8" xfId="3351"/>
    <cellStyle name="Обычный 12 7 9" xfId="3352"/>
    <cellStyle name="Обычный 12 8" xfId="3353"/>
    <cellStyle name="Обычный 12 8 10" xfId="3354"/>
    <cellStyle name="Обычный 12 8 11" xfId="3355"/>
    <cellStyle name="Обычный 12 8 12" xfId="18232"/>
    <cellStyle name="Обычный 12 8 13" xfId="19937"/>
    <cellStyle name="Обычный 12 8 14" xfId="21551"/>
    <cellStyle name="Обычный 12 8 2" xfId="3356"/>
    <cellStyle name="Обычный 12 8 2 10" xfId="3357"/>
    <cellStyle name="Обычный 12 8 2 11" xfId="18233"/>
    <cellStyle name="Обычный 12 8 2 12" xfId="19938"/>
    <cellStyle name="Обычный 12 8 2 13" xfId="21552"/>
    <cellStyle name="Обычный 12 8 2 2" xfId="3358"/>
    <cellStyle name="Обычный 12 8 2 2 2" xfId="3359"/>
    <cellStyle name="Обычный 12 8 2 3" xfId="3360"/>
    <cellStyle name="Обычный 12 8 2 4" xfId="3361"/>
    <cellStyle name="Обычный 12 8 2 5" xfId="3362"/>
    <cellStyle name="Обычный 12 8 2 6" xfId="3363"/>
    <cellStyle name="Обычный 12 8 2 7" xfId="3364"/>
    <cellStyle name="Обычный 12 8 2 8" xfId="3365"/>
    <cellStyle name="Обычный 12 8 2 9" xfId="3366"/>
    <cellStyle name="Обычный 12 8 3" xfId="3367"/>
    <cellStyle name="Обычный 12 8 3 2" xfId="3368"/>
    <cellStyle name="Обычный 12 8 4" xfId="3369"/>
    <cellStyle name="Обычный 12 8 5" xfId="3370"/>
    <cellStyle name="Обычный 12 8 6" xfId="3371"/>
    <cellStyle name="Обычный 12 8 7" xfId="3372"/>
    <cellStyle name="Обычный 12 8 8" xfId="3373"/>
    <cellStyle name="Обычный 12 8 9" xfId="3374"/>
    <cellStyle name="Обычный 12 9" xfId="3375"/>
    <cellStyle name="Обычный 12 9 10" xfId="3376"/>
    <cellStyle name="Обычный 12 9 11" xfId="3377"/>
    <cellStyle name="Обычный 12 9 12" xfId="18234"/>
    <cellStyle name="Обычный 12 9 13" xfId="19939"/>
    <cellStyle name="Обычный 12 9 14" xfId="21553"/>
    <cellStyle name="Обычный 12 9 2" xfId="3378"/>
    <cellStyle name="Обычный 12 9 2 10" xfId="3379"/>
    <cellStyle name="Обычный 12 9 2 11" xfId="18235"/>
    <cellStyle name="Обычный 12 9 2 12" xfId="19940"/>
    <cellStyle name="Обычный 12 9 2 13" xfId="21554"/>
    <cellStyle name="Обычный 12 9 2 2" xfId="3380"/>
    <cellStyle name="Обычный 12 9 2 2 2" xfId="3381"/>
    <cellStyle name="Обычный 12 9 2 3" xfId="3382"/>
    <cellStyle name="Обычный 12 9 2 4" xfId="3383"/>
    <cellStyle name="Обычный 12 9 2 5" xfId="3384"/>
    <cellStyle name="Обычный 12 9 2 6" xfId="3385"/>
    <cellStyle name="Обычный 12 9 2 7" xfId="3386"/>
    <cellStyle name="Обычный 12 9 2 8" xfId="3387"/>
    <cellStyle name="Обычный 12 9 2 9" xfId="3388"/>
    <cellStyle name="Обычный 12 9 3" xfId="3389"/>
    <cellStyle name="Обычный 12 9 3 2" xfId="3390"/>
    <cellStyle name="Обычный 12 9 4" xfId="3391"/>
    <cellStyle name="Обычный 12 9 5" xfId="3392"/>
    <cellStyle name="Обычный 12 9 6" xfId="3393"/>
    <cellStyle name="Обычный 12 9 7" xfId="3394"/>
    <cellStyle name="Обычный 12 9 8" xfId="3395"/>
    <cellStyle name="Обычный 12 9 9" xfId="3396"/>
    <cellStyle name="Обычный 13" xfId="3397"/>
    <cellStyle name="Обычный 13 2" xfId="18236"/>
    <cellStyle name="Обычный 14" xfId="3398"/>
    <cellStyle name="Обычный 14 10" xfId="3399"/>
    <cellStyle name="Обычный 14 11" xfId="3400"/>
    <cellStyle name="Обычный 14 12" xfId="3401"/>
    <cellStyle name="Обычный 14 13" xfId="18237"/>
    <cellStyle name="Обычный 14 14" xfId="19941"/>
    <cellStyle name="Обычный 14 15" xfId="21555"/>
    <cellStyle name="Обычный 14 2" xfId="3402"/>
    <cellStyle name="Обычный 14 2 2" xfId="18238"/>
    <cellStyle name="Обычный 14 3" xfId="3403"/>
    <cellStyle name="Обычный 14 3 10" xfId="3404"/>
    <cellStyle name="Обычный 14 3 11" xfId="18239"/>
    <cellStyle name="Обычный 14 3 12" xfId="19942"/>
    <cellStyle name="Обычный 14 3 13" xfId="21556"/>
    <cellStyle name="Обычный 14 3 2" xfId="3405"/>
    <cellStyle name="Обычный 14 3 2 2" xfId="3406"/>
    <cellStyle name="Обычный 14 3 3" xfId="3407"/>
    <cellStyle name="Обычный 14 3 4" xfId="3408"/>
    <cellStyle name="Обычный 14 3 5" xfId="3409"/>
    <cellStyle name="Обычный 14 3 6" xfId="3410"/>
    <cellStyle name="Обычный 14 3 7" xfId="3411"/>
    <cellStyle name="Обычный 14 3 8" xfId="3412"/>
    <cellStyle name="Обычный 14 3 9" xfId="3413"/>
    <cellStyle name="Обычный 14 4" xfId="3414"/>
    <cellStyle name="Обычный 14 4 2" xfId="3415"/>
    <cellStyle name="Обычный 14 5" xfId="3416"/>
    <cellStyle name="Обычный 14 6" xfId="3417"/>
    <cellStyle name="Обычный 14 7" xfId="3418"/>
    <cellStyle name="Обычный 14 8" xfId="3419"/>
    <cellStyle name="Обычный 14 9" xfId="3420"/>
    <cellStyle name="Обычный 15" xfId="3421"/>
    <cellStyle name="Обычный 15 10" xfId="3422"/>
    <cellStyle name="Обычный 15 11" xfId="3423"/>
    <cellStyle name="Обычный 15 12" xfId="18240"/>
    <cellStyle name="Обычный 15 13" xfId="19943"/>
    <cellStyle name="Обычный 15 14" xfId="21557"/>
    <cellStyle name="Обычный 15 2" xfId="3424"/>
    <cellStyle name="Обычный 15 2 10" xfId="3425"/>
    <cellStyle name="Обычный 15 2 11" xfId="18241"/>
    <cellStyle name="Обычный 15 2 12" xfId="19944"/>
    <cellStyle name="Обычный 15 2 13" xfId="21558"/>
    <cellStyle name="Обычный 15 2 2" xfId="3426"/>
    <cellStyle name="Обычный 15 2 2 2" xfId="3427"/>
    <cellStyle name="Обычный 15 2 3" xfId="3428"/>
    <cellStyle name="Обычный 15 2 4" xfId="3429"/>
    <cellStyle name="Обычный 15 2 5" xfId="3430"/>
    <cellStyle name="Обычный 15 2 6" xfId="3431"/>
    <cellStyle name="Обычный 15 2 7" xfId="3432"/>
    <cellStyle name="Обычный 15 2 8" xfId="3433"/>
    <cellStyle name="Обычный 15 2 9" xfId="3434"/>
    <cellStyle name="Обычный 15 3" xfId="3435"/>
    <cellStyle name="Обычный 15 3 2" xfId="3436"/>
    <cellStyle name="Обычный 15 4" xfId="3437"/>
    <cellStyle name="Обычный 15 5" xfId="3438"/>
    <cellStyle name="Обычный 15 6" xfId="3439"/>
    <cellStyle name="Обычный 15 7" xfId="3440"/>
    <cellStyle name="Обычный 15 8" xfId="3441"/>
    <cellStyle name="Обычный 15 9" xfId="3442"/>
    <cellStyle name="Обычный 16" xfId="3443"/>
    <cellStyle name="Обычный 16 10" xfId="3444"/>
    <cellStyle name="Обычный 16 11" xfId="3445"/>
    <cellStyle name="Обычный 16 12" xfId="18242"/>
    <cellStyle name="Обычный 16 13" xfId="19945"/>
    <cellStyle name="Обычный 16 14" xfId="21559"/>
    <cellStyle name="Обычный 16 2" xfId="3446"/>
    <cellStyle name="Обычный 16 2 10" xfId="3447"/>
    <cellStyle name="Обычный 16 2 11" xfId="18243"/>
    <cellStyle name="Обычный 16 2 12" xfId="19946"/>
    <cellStyle name="Обычный 16 2 13" xfId="21560"/>
    <cellStyle name="Обычный 16 2 2" xfId="3448"/>
    <cellStyle name="Обычный 16 2 2 2" xfId="3449"/>
    <cellStyle name="Обычный 16 2 3" xfId="3450"/>
    <cellStyle name="Обычный 16 2 4" xfId="3451"/>
    <cellStyle name="Обычный 16 2 5" xfId="3452"/>
    <cellStyle name="Обычный 16 2 6" xfId="3453"/>
    <cellStyle name="Обычный 16 2 7" xfId="3454"/>
    <cellStyle name="Обычный 16 2 8" xfId="3455"/>
    <cellStyle name="Обычный 16 2 9" xfId="3456"/>
    <cellStyle name="Обычный 16 3" xfId="3457"/>
    <cellStyle name="Обычный 16 3 2" xfId="3458"/>
    <cellStyle name="Обычный 16 4" xfId="3459"/>
    <cellStyle name="Обычный 16 5" xfId="3460"/>
    <cellStyle name="Обычный 16 6" xfId="3461"/>
    <cellStyle name="Обычный 16 7" xfId="3462"/>
    <cellStyle name="Обычный 16 8" xfId="3463"/>
    <cellStyle name="Обычный 16 9" xfId="3464"/>
    <cellStyle name="Обычный 17" xfId="3465"/>
    <cellStyle name="Обычный 17 10" xfId="3466"/>
    <cellStyle name="Обычный 17 11" xfId="3467"/>
    <cellStyle name="Обычный 17 12" xfId="18244"/>
    <cellStyle name="Обычный 17 13" xfId="19947"/>
    <cellStyle name="Обычный 17 14" xfId="21561"/>
    <cellStyle name="Обычный 17 2" xfId="3468"/>
    <cellStyle name="Обычный 17 2 10" xfId="3469"/>
    <cellStyle name="Обычный 17 2 11" xfId="18245"/>
    <cellStyle name="Обычный 17 2 12" xfId="19948"/>
    <cellStyle name="Обычный 17 2 13" xfId="21562"/>
    <cellStyle name="Обычный 17 2 2" xfId="3470"/>
    <cellStyle name="Обычный 17 2 2 2" xfId="3471"/>
    <cellStyle name="Обычный 17 2 3" xfId="3472"/>
    <cellStyle name="Обычный 17 2 4" xfId="3473"/>
    <cellStyle name="Обычный 17 2 5" xfId="3474"/>
    <cellStyle name="Обычный 17 2 6" xfId="3475"/>
    <cellStyle name="Обычный 17 2 7" xfId="3476"/>
    <cellStyle name="Обычный 17 2 8" xfId="3477"/>
    <cellStyle name="Обычный 17 2 9" xfId="3478"/>
    <cellStyle name="Обычный 17 3" xfId="3479"/>
    <cellStyle name="Обычный 17 3 2" xfId="3480"/>
    <cellStyle name="Обычный 17 4" xfId="3481"/>
    <cellStyle name="Обычный 17 5" xfId="3482"/>
    <cellStyle name="Обычный 17 6" xfId="3483"/>
    <cellStyle name="Обычный 17 7" xfId="3484"/>
    <cellStyle name="Обычный 17 8" xfId="3485"/>
    <cellStyle name="Обычный 17 9" xfId="3486"/>
    <cellStyle name="Обычный 18" xfId="3487"/>
    <cellStyle name="Обычный 18 10" xfId="3488"/>
    <cellStyle name="Обычный 18 11" xfId="3489"/>
    <cellStyle name="Обычный 18 12" xfId="18246"/>
    <cellStyle name="Обычный 18 13" xfId="19949"/>
    <cellStyle name="Обычный 18 14" xfId="21563"/>
    <cellStyle name="Обычный 18 2" xfId="3490"/>
    <cellStyle name="Обычный 18 2 10" xfId="3491"/>
    <cellStyle name="Обычный 18 2 11" xfId="18247"/>
    <cellStyle name="Обычный 18 2 12" xfId="19950"/>
    <cellStyle name="Обычный 18 2 13" xfId="21564"/>
    <cellStyle name="Обычный 18 2 2" xfId="3492"/>
    <cellStyle name="Обычный 18 2 2 2" xfId="3493"/>
    <cellStyle name="Обычный 18 2 3" xfId="3494"/>
    <cellStyle name="Обычный 18 2 4" xfId="3495"/>
    <cellStyle name="Обычный 18 2 5" xfId="3496"/>
    <cellStyle name="Обычный 18 2 6" xfId="3497"/>
    <cellStyle name="Обычный 18 2 7" xfId="3498"/>
    <cellStyle name="Обычный 18 2 8" xfId="3499"/>
    <cellStyle name="Обычный 18 2 9" xfId="3500"/>
    <cellStyle name="Обычный 18 3" xfId="3501"/>
    <cellStyle name="Обычный 18 3 2" xfId="3502"/>
    <cellStyle name="Обычный 18 4" xfId="3503"/>
    <cellStyle name="Обычный 18 5" xfId="3504"/>
    <cellStyle name="Обычный 18 6" xfId="3505"/>
    <cellStyle name="Обычный 18 7" xfId="3506"/>
    <cellStyle name="Обычный 18 8" xfId="3507"/>
    <cellStyle name="Обычный 18 9" xfId="3508"/>
    <cellStyle name="Обычный 19" xfId="3509"/>
    <cellStyle name="Обычный 19 10" xfId="3510"/>
    <cellStyle name="Обычный 19 11" xfId="3511"/>
    <cellStyle name="Обычный 19 12" xfId="18248"/>
    <cellStyle name="Обычный 19 13" xfId="19951"/>
    <cellStyle name="Обычный 19 14" xfId="21565"/>
    <cellStyle name="Обычный 19 2" xfId="3512"/>
    <cellStyle name="Обычный 19 2 10" xfId="3513"/>
    <cellStyle name="Обычный 19 2 11" xfId="18249"/>
    <cellStyle name="Обычный 19 2 12" xfId="19952"/>
    <cellStyle name="Обычный 19 2 13" xfId="21566"/>
    <cellStyle name="Обычный 19 2 2" xfId="3514"/>
    <cellStyle name="Обычный 19 2 2 2" xfId="3515"/>
    <cellStyle name="Обычный 19 2 3" xfId="3516"/>
    <cellStyle name="Обычный 19 2 4" xfId="3517"/>
    <cellStyle name="Обычный 19 2 5" xfId="3518"/>
    <cellStyle name="Обычный 19 2 6" xfId="3519"/>
    <cellStyle name="Обычный 19 2 7" xfId="3520"/>
    <cellStyle name="Обычный 19 2 8" xfId="3521"/>
    <cellStyle name="Обычный 19 2 9" xfId="3522"/>
    <cellStyle name="Обычный 19 3" xfId="3523"/>
    <cellStyle name="Обычный 19 3 2" xfId="3524"/>
    <cellStyle name="Обычный 19 4" xfId="3525"/>
    <cellStyle name="Обычный 19 5" xfId="3526"/>
    <cellStyle name="Обычный 19 6" xfId="3527"/>
    <cellStyle name="Обычный 19 7" xfId="3528"/>
    <cellStyle name="Обычный 19 8" xfId="3529"/>
    <cellStyle name="Обычный 19 9" xfId="3530"/>
    <cellStyle name="Обычный 2" xfId="3531"/>
    <cellStyle name="Обычный 2 10" xfId="21263"/>
    <cellStyle name="Обычный 2 2" xfId="3532"/>
    <cellStyle name="Обычный 2 2 10" xfId="21266"/>
    <cellStyle name="Обычный 2 2 2" xfId="3533"/>
    <cellStyle name="Обычный 2 2 2 2" xfId="3534"/>
    <cellStyle name="Обычный 2 2 2 2 2" xfId="18253"/>
    <cellStyle name="Обычный 2 2 2 3" xfId="18252"/>
    <cellStyle name="Обычный 2 2 2_5. общ.V" xfId="3535"/>
    <cellStyle name="Обычный 2 2 3" xfId="18251"/>
    <cellStyle name="Обычный 2 2 4" xfId="19625"/>
    <cellStyle name="Обычный 2 2 5" xfId="19646"/>
    <cellStyle name="Обычный 2 2 6" xfId="19954"/>
    <cellStyle name="Обычный 2 2 7" xfId="21264"/>
    <cellStyle name="Обычный 2 2 8" xfId="21265"/>
    <cellStyle name="Обычный 2 2 9" xfId="21262"/>
    <cellStyle name="Обычный 2 3" xfId="3536"/>
    <cellStyle name="Обычный 2 3 2" xfId="3537"/>
    <cellStyle name="Обычный 2 3 2 10" xfId="3538"/>
    <cellStyle name="Обычный 2 3 2 10 10" xfId="3539"/>
    <cellStyle name="Обычный 2 3 2 10 11" xfId="3540"/>
    <cellStyle name="Обычный 2 3 2 10 12" xfId="18256"/>
    <cellStyle name="Обычный 2 3 2 10 13" xfId="19956"/>
    <cellStyle name="Обычный 2 3 2 10 14" xfId="21568"/>
    <cellStyle name="Обычный 2 3 2 10 2" xfId="3541"/>
    <cellStyle name="Обычный 2 3 2 10 2 10" xfId="3542"/>
    <cellStyle name="Обычный 2 3 2 10 2 11" xfId="18257"/>
    <cellStyle name="Обычный 2 3 2 10 2 12" xfId="19957"/>
    <cellStyle name="Обычный 2 3 2 10 2 13" xfId="21569"/>
    <cellStyle name="Обычный 2 3 2 10 2 2" xfId="3543"/>
    <cellStyle name="Обычный 2 3 2 10 2 2 2" xfId="3544"/>
    <cellStyle name="Обычный 2 3 2 10 2 3" xfId="3545"/>
    <cellStyle name="Обычный 2 3 2 10 2 4" xfId="3546"/>
    <cellStyle name="Обычный 2 3 2 10 2 5" xfId="3547"/>
    <cellStyle name="Обычный 2 3 2 10 2 6" xfId="3548"/>
    <cellStyle name="Обычный 2 3 2 10 2 7" xfId="3549"/>
    <cellStyle name="Обычный 2 3 2 10 2 8" xfId="3550"/>
    <cellStyle name="Обычный 2 3 2 10 2 9" xfId="3551"/>
    <cellStyle name="Обычный 2 3 2 10 3" xfId="3552"/>
    <cellStyle name="Обычный 2 3 2 10 3 2" xfId="3553"/>
    <cellStyle name="Обычный 2 3 2 10 4" xfId="3554"/>
    <cellStyle name="Обычный 2 3 2 10 5" xfId="3555"/>
    <cellStyle name="Обычный 2 3 2 10 6" xfId="3556"/>
    <cellStyle name="Обычный 2 3 2 10 7" xfId="3557"/>
    <cellStyle name="Обычный 2 3 2 10 8" xfId="3558"/>
    <cellStyle name="Обычный 2 3 2 10 9" xfId="3559"/>
    <cellStyle name="Обычный 2 3 2 11" xfId="3560"/>
    <cellStyle name="Обычный 2 3 2 11 10" xfId="3561"/>
    <cellStyle name="Обычный 2 3 2 11 11" xfId="3562"/>
    <cellStyle name="Обычный 2 3 2 11 12" xfId="18258"/>
    <cellStyle name="Обычный 2 3 2 11 13" xfId="19958"/>
    <cellStyle name="Обычный 2 3 2 11 14" xfId="21570"/>
    <cellStyle name="Обычный 2 3 2 11 2" xfId="3563"/>
    <cellStyle name="Обычный 2 3 2 11 2 10" xfId="3564"/>
    <cellStyle name="Обычный 2 3 2 11 2 11" xfId="18259"/>
    <cellStyle name="Обычный 2 3 2 11 2 12" xfId="19959"/>
    <cellStyle name="Обычный 2 3 2 11 2 13" xfId="21571"/>
    <cellStyle name="Обычный 2 3 2 11 2 2" xfId="3565"/>
    <cellStyle name="Обычный 2 3 2 11 2 2 2" xfId="3566"/>
    <cellStyle name="Обычный 2 3 2 11 2 3" xfId="3567"/>
    <cellStyle name="Обычный 2 3 2 11 2 4" xfId="3568"/>
    <cellStyle name="Обычный 2 3 2 11 2 5" xfId="3569"/>
    <cellStyle name="Обычный 2 3 2 11 2 6" xfId="3570"/>
    <cellStyle name="Обычный 2 3 2 11 2 7" xfId="3571"/>
    <cellStyle name="Обычный 2 3 2 11 2 8" xfId="3572"/>
    <cellStyle name="Обычный 2 3 2 11 2 9" xfId="3573"/>
    <cellStyle name="Обычный 2 3 2 11 3" xfId="3574"/>
    <cellStyle name="Обычный 2 3 2 11 3 2" xfId="3575"/>
    <cellStyle name="Обычный 2 3 2 11 4" xfId="3576"/>
    <cellStyle name="Обычный 2 3 2 11 5" xfId="3577"/>
    <cellStyle name="Обычный 2 3 2 11 6" xfId="3578"/>
    <cellStyle name="Обычный 2 3 2 11 7" xfId="3579"/>
    <cellStyle name="Обычный 2 3 2 11 8" xfId="3580"/>
    <cellStyle name="Обычный 2 3 2 11 9" xfId="3581"/>
    <cellStyle name="Обычный 2 3 2 12" xfId="3582"/>
    <cellStyle name="Обычный 2 3 2 12 10" xfId="3583"/>
    <cellStyle name="Обычный 2 3 2 12 11" xfId="18260"/>
    <cellStyle name="Обычный 2 3 2 12 12" xfId="19960"/>
    <cellStyle name="Обычный 2 3 2 12 13" xfId="21572"/>
    <cellStyle name="Обычный 2 3 2 12 2" xfId="3584"/>
    <cellStyle name="Обычный 2 3 2 12 2 2" xfId="3585"/>
    <cellStyle name="Обычный 2 3 2 12 3" xfId="3586"/>
    <cellStyle name="Обычный 2 3 2 12 4" xfId="3587"/>
    <cellStyle name="Обычный 2 3 2 12 5" xfId="3588"/>
    <cellStyle name="Обычный 2 3 2 12 6" xfId="3589"/>
    <cellStyle name="Обычный 2 3 2 12 7" xfId="3590"/>
    <cellStyle name="Обычный 2 3 2 12 8" xfId="3591"/>
    <cellStyle name="Обычный 2 3 2 12 9" xfId="3592"/>
    <cellStyle name="Обычный 2 3 2 13" xfId="3593"/>
    <cellStyle name="Обычный 2 3 2 13 10" xfId="19961"/>
    <cellStyle name="Обычный 2 3 2 13 11" xfId="21573"/>
    <cellStyle name="Обычный 2 3 2 13 2" xfId="3594"/>
    <cellStyle name="Обычный 2 3 2 13 2 2" xfId="3595"/>
    <cellStyle name="Обычный 2 3 2 13 3" xfId="3596"/>
    <cellStyle name="Обычный 2 3 2 13 4" xfId="3597"/>
    <cellStyle name="Обычный 2 3 2 13 5" xfId="3598"/>
    <cellStyle name="Обычный 2 3 2 13 6" xfId="3599"/>
    <cellStyle name="Обычный 2 3 2 13 7" xfId="3600"/>
    <cellStyle name="Обычный 2 3 2 13 8" xfId="3601"/>
    <cellStyle name="Обычный 2 3 2 13 9" xfId="18261"/>
    <cellStyle name="Обычный 2 3 2 14" xfId="3602"/>
    <cellStyle name="Обычный 2 3 2 14 10" xfId="19962"/>
    <cellStyle name="Обычный 2 3 2 14 11" xfId="21574"/>
    <cellStyle name="Обычный 2 3 2 14 2" xfId="3603"/>
    <cellStyle name="Обычный 2 3 2 14 2 2" xfId="3604"/>
    <cellStyle name="Обычный 2 3 2 14 3" xfId="3605"/>
    <cellStyle name="Обычный 2 3 2 14 4" xfId="3606"/>
    <cellStyle name="Обычный 2 3 2 14 5" xfId="3607"/>
    <cellStyle name="Обычный 2 3 2 14 6" xfId="3608"/>
    <cellStyle name="Обычный 2 3 2 14 7" xfId="3609"/>
    <cellStyle name="Обычный 2 3 2 14 8" xfId="3610"/>
    <cellStyle name="Обычный 2 3 2 14 9" xfId="18262"/>
    <cellStyle name="Обычный 2 3 2 15" xfId="3611"/>
    <cellStyle name="Обычный 2 3 2 15 2" xfId="3612"/>
    <cellStyle name="Обычный 2 3 2 16" xfId="3613"/>
    <cellStyle name="Обычный 2 3 2 17" xfId="3614"/>
    <cellStyle name="Обычный 2 3 2 18" xfId="3615"/>
    <cellStyle name="Обычный 2 3 2 19" xfId="3616"/>
    <cellStyle name="Обычный 2 3 2 2" xfId="3617"/>
    <cellStyle name="Обычный 2 3 2 2 10" xfId="3618"/>
    <cellStyle name="Обычный 2 3 2 2 10 2" xfId="3619"/>
    <cellStyle name="Обычный 2 3 2 2 11" xfId="3620"/>
    <cellStyle name="Обычный 2 3 2 2 12" xfId="3621"/>
    <cellStyle name="Обычный 2 3 2 2 13" xfId="3622"/>
    <cellStyle name="Обычный 2 3 2 2 14" xfId="3623"/>
    <cellStyle name="Обычный 2 3 2 2 15" xfId="3624"/>
    <cellStyle name="Обычный 2 3 2 2 16" xfId="3625"/>
    <cellStyle name="Обычный 2 3 2 2 17" xfId="3626"/>
    <cellStyle name="Обычный 2 3 2 2 18" xfId="3627"/>
    <cellStyle name="Обычный 2 3 2 2 19" xfId="3628"/>
    <cellStyle name="Обычный 2 3 2 2 2" xfId="3629"/>
    <cellStyle name="Обычный 2 3 2 2 2 10" xfId="3630"/>
    <cellStyle name="Обычный 2 3 2 2 2 11" xfId="3631"/>
    <cellStyle name="Обычный 2 3 2 2 2 12" xfId="3632"/>
    <cellStyle name="Обычный 2 3 2 2 2 13" xfId="3633"/>
    <cellStyle name="Обычный 2 3 2 2 2 14" xfId="3634"/>
    <cellStyle name="Обычный 2 3 2 2 2 15" xfId="3635"/>
    <cellStyle name="Обычный 2 3 2 2 2 16" xfId="3636"/>
    <cellStyle name="Обычный 2 3 2 2 2 17" xfId="3637"/>
    <cellStyle name="Обычный 2 3 2 2 2 18" xfId="18264"/>
    <cellStyle name="Обычный 2 3 2 2 2 19" xfId="19964"/>
    <cellStyle name="Обычный 2 3 2 2 2 2" xfId="3638"/>
    <cellStyle name="Обычный 2 3 2 2 2 2 10" xfId="3639"/>
    <cellStyle name="Обычный 2 3 2 2 2 2 11" xfId="3640"/>
    <cellStyle name="Обычный 2 3 2 2 2 2 12" xfId="18265"/>
    <cellStyle name="Обычный 2 3 2 2 2 2 13" xfId="19965"/>
    <cellStyle name="Обычный 2 3 2 2 2 2 14" xfId="21577"/>
    <cellStyle name="Обычный 2 3 2 2 2 2 2" xfId="3641"/>
    <cellStyle name="Обычный 2 3 2 2 2 2 2 10" xfId="3642"/>
    <cellStyle name="Обычный 2 3 2 2 2 2 2 11" xfId="18266"/>
    <cellStyle name="Обычный 2 3 2 2 2 2 2 12" xfId="19966"/>
    <cellStyle name="Обычный 2 3 2 2 2 2 2 13" xfId="21578"/>
    <cellStyle name="Обычный 2 3 2 2 2 2 2 2" xfId="3643"/>
    <cellStyle name="Обычный 2 3 2 2 2 2 2 2 2" xfId="3644"/>
    <cellStyle name="Обычный 2 3 2 2 2 2 2 3" xfId="3645"/>
    <cellStyle name="Обычный 2 3 2 2 2 2 2 4" xfId="3646"/>
    <cellStyle name="Обычный 2 3 2 2 2 2 2 5" xfId="3647"/>
    <cellStyle name="Обычный 2 3 2 2 2 2 2 6" xfId="3648"/>
    <cellStyle name="Обычный 2 3 2 2 2 2 2 7" xfId="3649"/>
    <cellStyle name="Обычный 2 3 2 2 2 2 2 8" xfId="3650"/>
    <cellStyle name="Обычный 2 3 2 2 2 2 2 9" xfId="3651"/>
    <cellStyle name="Обычный 2 3 2 2 2 2 3" xfId="3652"/>
    <cellStyle name="Обычный 2 3 2 2 2 2 3 2" xfId="3653"/>
    <cellStyle name="Обычный 2 3 2 2 2 2 4" xfId="3654"/>
    <cellStyle name="Обычный 2 3 2 2 2 2 5" xfId="3655"/>
    <cellStyle name="Обычный 2 3 2 2 2 2 6" xfId="3656"/>
    <cellStyle name="Обычный 2 3 2 2 2 2 7" xfId="3657"/>
    <cellStyle name="Обычный 2 3 2 2 2 2 8" xfId="3658"/>
    <cellStyle name="Обычный 2 3 2 2 2 2 9" xfId="3659"/>
    <cellStyle name="Обычный 2 3 2 2 2 20" xfId="21576"/>
    <cellStyle name="Обычный 2 3 2 2 2 3" xfId="3660"/>
    <cellStyle name="Обычный 2 3 2 2 2 3 10" xfId="3661"/>
    <cellStyle name="Обычный 2 3 2 2 2 3 11" xfId="3662"/>
    <cellStyle name="Обычный 2 3 2 2 2 3 12" xfId="18267"/>
    <cellStyle name="Обычный 2 3 2 2 2 3 13" xfId="19967"/>
    <cellStyle name="Обычный 2 3 2 2 2 3 14" xfId="21579"/>
    <cellStyle name="Обычный 2 3 2 2 2 3 2" xfId="3663"/>
    <cellStyle name="Обычный 2 3 2 2 2 3 2 10" xfId="3664"/>
    <cellStyle name="Обычный 2 3 2 2 2 3 2 11" xfId="18268"/>
    <cellStyle name="Обычный 2 3 2 2 2 3 2 12" xfId="19968"/>
    <cellStyle name="Обычный 2 3 2 2 2 3 2 13" xfId="21580"/>
    <cellStyle name="Обычный 2 3 2 2 2 3 2 2" xfId="3665"/>
    <cellStyle name="Обычный 2 3 2 2 2 3 2 2 2" xfId="3666"/>
    <cellStyle name="Обычный 2 3 2 2 2 3 2 3" xfId="3667"/>
    <cellStyle name="Обычный 2 3 2 2 2 3 2 4" xfId="3668"/>
    <cellStyle name="Обычный 2 3 2 2 2 3 2 5" xfId="3669"/>
    <cellStyle name="Обычный 2 3 2 2 2 3 2 6" xfId="3670"/>
    <cellStyle name="Обычный 2 3 2 2 2 3 2 7" xfId="3671"/>
    <cellStyle name="Обычный 2 3 2 2 2 3 2 8" xfId="3672"/>
    <cellStyle name="Обычный 2 3 2 2 2 3 2 9" xfId="3673"/>
    <cellStyle name="Обычный 2 3 2 2 2 3 3" xfId="3674"/>
    <cellStyle name="Обычный 2 3 2 2 2 3 3 2" xfId="3675"/>
    <cellStyle name="Обычный 2 3 2 2 2 3 4" xfId="3676"/>
    <cellStyle name="Обычный 2 3 2 2 2 3 5" xfId="3677"/>
    <cellStyle name="Обычный 2 3 2 2 2 3 6" xfId="3678"/>
    <cellStyle name="Обычный 2 3 2 2 2 3 7" xfId="3679"/>
    <cellStyle name="Обычный 2 3 2 2 2 3 8" xfId="3680"/>
    <cellStyle name="Обычный 2 3 2 2 2 3 9" xfId="3681"/>
    <cellStyle name="Обычный 2 3 2 2 2 4" xfId="3682"/>
    <cellStyle name="Обычный 2 3 2 2 2 4 10" xfId="3683"/>
    <cellStyle name="Обычный 2 3 2 2 2 4 11" xfId="3684"/>
    <cellStyle name="Обычный 2 3 2 2 2 4 12" xfId="18269"/>
    <cellStyle name="Обычный 2 3 2 2 2 4 13" xfId="19969"/>
    <cellStyle name="Обычный 2 3 2 2 2 4 14" xfId="21581"/>
    <cellStyle name="Обычный 2 3 2 2 2 4 2" xfId="3685"/>
    <cellStyle name="Обычный 2 3 2 2 2 4 2 10" xfId="3686"/>
    <cellStyle name="Обычный 2 3 2 2 2 4 2 11" xfId="18270"/>
    <cellStyle name="Обычный 2 3 2 2 2 4 2 12" xfId="19970"/>
    <cellStyle name="Обычный 2 3 2 2 2 4 2 13" xfId="21582"/>
    <cellStyle name="Обычный 2 3 2 2 2 4 2 2" xfId="3687"/>
    <cellStyle name="Обычный 2 3 2 2 2 4 2 2 2" xfId="3688"/>
    <cellStyle name="Обычный 2 3 2 2 2 4 2 3" xfId="3689"/>
    <cellStyle name="Обычный 2 3 2 2 2 4 2 4" xfId="3690"/>
    <cellStyle name="Обычный 2 3 2 2 2 4 2 5" xfId="3691"/>
    <cellStyle name="Обычный 2 3 2 2 2 4 2 6" xfId="3692"/>
    <cellStyle name="Обычный 2 3 2 2 2 4 2 7" xfId="3693"/>
    <cellStyle name="Обычный 2 3 2 2 2 4 2 8" xfId="3694"/>
    <cellStyle name="Обычный 2 3 2 2 2 4 2 9" xfId="3695"/>
    <cellStyle name="Обычный 2 3 2 2 2 4 3" xfId="3696"/>
    <cellStyle name="Обычный 2 3 2 2 2 4 3 2" xfId="3697"/>
    <cellStyle name="Обычный 2 3 2 2 2 4 4" xfId="3698"/>
    <cellStyle name="Обычный 2 3 2 2 2 4 5" xfId="3699"/>
    <cellStyle name="Обычный 2 3 2 2 2 4 6" xfId="3700"/>
    <cellStyle name="Обычный 2 3 2 2 2 4 7" xfId="3701"/>
    <cellStyle name="Обычный 2 3 2 2 2 4 8" xfId="3702"/>
    <cellStyle name="Обычный 2 3 2 2 2 4 9" xfId="3703"/>
    <cellStyle name="Обычный 2 3 2 2 2 5" xfId="3704"/>
    <cellStyle name="Обычный 2 3 2 2 2 5 10" xfId="3705"/>
    <cellStyle name="Обычный 2 3 2 2 2 5 11" xfId="3706"/>
    <cellStyle name="Обычный 2 3 2 2 2 5 12" xfId="18271"/>
    <cellStyle name="Обычный 2 3 2 2 2 5 13" xfId="19971"/>
    <cellStyle name="Обычный 2 3 2 2 2 5 14" xfId="21583"/>
    <cellStyle name="Обычный 2 3 2 2 2 5 2" xfId="3707"/>
    <cellStyle name="Обычный 2 3 2 2 2 5 2 10" xfId="3708"/>
    <cellStyle name="Обычный 2 3 2 2 2 5 2 11" xfId="18272"/>
    <cellStyle name="Обычный 2 3 2 2 2 5 2 12" xfId="19972"/>
    <cellStyle name="Обычный 2 3 2 2 2 5 2 13" xfId="21584"/>
    <cellStyle name="Обычный 2 3 2 2 2 5 2 2" xfId="3709"/>
    <cellStyle name="Обычный 2 3 2 2 2 5 2 2 2" xfId="3710"/>
    <cellStyle name="Обычный 2 3 2 2 2 5 2 3" xfId="3711"/>
    <cellStyle name="Обычный 2 3 2 2 2 5 2 4" xfId="3712"/>
    <cellStyle name="Обычный 2 3 2 2 2 5 2 5" xfId="3713"/>
    <cellStyle name="Обычный 2 3 2 2 2 5 2 6" xfId="3714"/>
    <cellStyle name="Обычный 2 3 2 2 2 5 2 7" xfId="3715"/>
    <cellStyle name="Обычный 2 3 2 2 2 5 2 8" xfId="3716"/>
    <cellStyle name="Обычный 2 3 2 2 2 5 2 9" xfId="3717"/>
    <cellStyle name="Обычный 2 3 2 2 2 5 3" xfId="3718"/>
    <cellStyle name="Обычный 2 3 2 2 2 5 3 2" xfId="3719"/>
    <cellStyle name="Обычный 2 3 2 2 2 5 4" xfId="3720"/>
    <cellStyle name="Обычный 2 3 2 2 2 5 5" xfId="3721"/>
    <cellStyle name="Обычный 2 3 2 2 2 5 6" xfId="3722"/>
    <cellStyle name="Обычный 2 3 2 2 2 5 7" xfId="3723"/>
    <cellStyle name="Обычный 2 3 2 2 2 5 8" xfId="3724"/>
    <cellStyle name="Обычный 2 3 2 2 2 5 9" xfId="3725"/>
    <cellStyle name="Обычный 2 3 2 2 2 6" xfId="3726"/>
    <cellStyle name="Обычный 2 3 2 2 2 6 10" xfId="3727"/>
    <cellStyle name="Обычный 2 3 2 2 2 6 11" xfId="18273"/>
    <cellStyle name="Обычный 2 3 2 2 2 6 12" xfId="19973"/>
    <cellStyle name="Обычный 2 3 2 2 2 6 13" xfId="21585"/>
    <cellStyle name="Обычный 2 3 2 2 2 6 2" xfId="3728"/>
    <cellStyle name="Обычный 2 3 2 2 2 6 2 2" xfId="3729"/>
    <cellStyle name="Обычный 2 3 2 2 2 6 3" xfId="3730"/>
    <cellStyle name="Обычный 2 3 2 2 2 6 4" xfId="3731"/>
    <cellStyle name="Обычный 2 3 2 2 2 6 5" xfId="3732"/>
    <cellStyle name="Обычный 2 3 2 2 2 6 6" xfId="3733"/>
    <cellStyle name="Обычный 2 3 2 2 2 6 7" xfId="3734"/>
    <cellStyle name="Обычный 2 3 2 2 2 6 8" xfId="3735"/>
    <cellStyle name="Обычный 2 3 2 2 2 6 9" xfId="3736"/>
    <cellStyle name="Обычный 2 3 2 2 2 7" xfId="3737"/>
    <cellStyle name="Обычный 2 3 2 2 2 7 10" xfId="19974"/>
    <cellStyle name="Обычный 2 3 2 2 2 7 11" xfId="21586"/>
    <cellStyle name="Обычный 2 3 2 2 2 7 2" xfId="3738"/>
    <cellStyle name="Обычный 2 3 2 2 2 7 2 2" xfId="3739"/>
    <cellStyle name="Обычный 2 3 2 2 2 7 3" xfId="3740"/>
    <cellStyle name="Обычный 2 3 2 2 2 7 4" xfId="3741"/>
    <cellStyle name="Обычный 2 3 2 2 2 7 5" xfId="3742"/>
    <cellStyle name="Обычный 2 3 2 2 2 7 6" xfId="3743"/>
    <cellStyle name="Обычный 2 3 2 2 2 7 7" xfId="3744"/>
    <cellStyle name="Обычный 2 3 2 2 2 7 8" xfId="3745"/>
    <cellStyle name="Обычный 2 3 2 2 2 7 9" xfId="18274"/>
    <cellStyle name="Обычный 2 3 2 2 2 8" xfId="3746"/>
    <cellStyle name="Обычный 2 3 2 2 2 8 2" xfId="3747"/>
    <cellStyle name="Обычный 2 3 2 2 2 9" xfId="3748"/>
    <cellStyle name="Обычный 2 3 2 2 20" xfId="18263"/>
    <cellStyle name="Обычный 2 3 2 2 21" xfId="19963"/>
    <cellStyle name="Обычный 2 3 2 2 22" xfId="21575"/>
    <cellStyle name="Обычный 2 3 2 2 3" xfId="3749"/>
    <cellStyle name="Обычный 2 3 2 2 3 10" xfId="3750"/>
    <cellStyle name="Обычный 2 3 2 2 3 11" xfId="3751"/>
    <cellStyle name="Обычный 2 3 2 2 3 12" xfId="3752"/>
    <cellStyle name="Обычный 2 3 2 2 3 13" xfId="3753"/>
    <cellStyle name="Обычный 2 3 2 2 3 14" xfId="3754"/>
    <cellStyle name="Обычный 2 3 2 2 3 15" xfId="3755"/>
    <cellStyle name="Обычный 2 3 2 2 3 16" xfId="3756"/>
    <cellStyle name="Обычный 2 3 2 2 3 17" xfId="3757"/>
    <cellStyle name="Обычный 2 3 2 2 3 18" xfId="18275"/>
    <cellStyle name="Обычный 2 3 2 2 3 19" xfId="19975"/>
    <cellStyle name="Обычный 2 3 2 2 3 2" xfId="3758"/>
    <cellStyle name="Обычный 2 3 2 2 3 2 10" xfId="3759"/>
    <cellStyle name="Обычный 2 3 2 2 3 2 11" xfId="3760"/>
    <cellStyle name="Обычный 2 3 2 2 3 2 12" xfId="18276"/>
    <cellStyle name="Обычный 2 3 2 2 3 2 13" xfId="19976"/>
    <cellStyle name="Обычный 2 3 2 2 3 2 14" xfId="21588"/>
    <cellStyle name="Обычный 2 3 2 2 3 2 2" xfId="3761"/>
    <cellStyle name="Обычный 2 3 2 2 3 2 2 10" xfId="3762"/>
    <cellStyle name="Обычный 2 3 2 2 3 2 2 11" xfId="18277"/>
    <cellStyle name="Обычный 2 3 2 2 3 2 2 12" xfId="19977"/>
    <cellStyle name="Обычный 2 3 2 2 3 2 2 13" xfId="21589"/>
    <cellStyle name="Обычный 2 3 2 2 3 2 2 2" xfId="3763"/>
    <cellStyle name="Обычный 2 3 2 2 3 2 2 2 2" xfId="3764"/>
    <cellStyle name="Обычный 2 3 2 2 3 2 2 3" xfId="3765"/>
    <cellStyle name="Обычный 2 3 2 2 3 2 2 4" xfId="3766"/>
    <cellStyle name="Обычный 2 3 2 2 3 2 2 5" xfId="3767"/>
    <cellStyle name="Обычный 2 3 2 2 3 2 2 6" xfId="3768"/>
    <cellStyle name="Обычный 2 3 2 2 3 2 2 7" xfId="3769"/>
    <cellStyle name="Обычный 2 3 2 2 3 2 2 8" xfId="3770"/>
    <cellStyle name="Обычный 2 3 2 2 3 2 2 9" xfId="3771"/>
    <cellStyle name="Обычный 2 3 2 2 3 2 3" xfId="3772"/>
    <cellStyle name="Обычный 2 3 2 2 3 2 3 2" xfId="3773"/>
    <cellStyle name="Обычный 2 3 2 2 3 2 4" xfId="3774"/>
    <cellStyle name="Обычный 2 3 2 2 3 2 5" xfId="3775"/>
    <cellStyle name="Обычный 2 3 2 2 3 2 6" xfId="3776"/>
    <cellStyle name="Обычный 2 3 2 2 3 2 7" xfId="3777"/>
    <cellStyle name="Обычный 2 3 2 2 3 2 8" xfId="3778"/>
    <cellStyle name="Обычный 2 3 2 2 3 2 9" xfId="3779"/>
    <cellStyle name="Обычный 2 3 2 2 3 20" xfId="21587"/>
    <cellStyle name="Обычный 2 3 2 2 3 3" xfId="3780"/>
    <cellStyle name="Обычный 2 3 2 2 3 3 10" xfId="3781"/>
    <cellStyle name="Обычный 2 3 2 2 3 3 11" xfId="3782"/>
    <cellStyle name="Обычный 2 3 2 2 3 3 12" xfId="18278"/>
    <cellStyle name="Обычный 2 3 2 2 3 3 13" xfId="19978"/>
    <cellStyle name="Обычный 2 3 2 2 3 3 14" xfId="21590"/>
    <cellStyle name="Обычный 2 3 2 2 3 3 2" xfId="3783"/>
    <cellStyle name="Обычный 2 3 2 2 3 3 2 10" xfId="3784"/>
    <cellStyle name="Обычный 2 3 2 2 3 3 2 11" xfId="18279"/>
    <cellStyle name="Обычный 2 3 2 2 3 3 2 12" xfId="19979"/>
    <cellStyle name="Обычный 2 3 2 2 3 3 2 13" xfId="21591"/>
    <cellStyle name="Обычный 2 3 2 2 3 3 2 2" xfId="3785"/>
    <cellStyle name="Обычный 2 3 2 2 3 3 2 2 2" xfId="3786"/>
    <cellStyle name="Обычный 2 3 2 2 3 3 2 3" xfId="3787"/>
    <cellStyle name="Обычный 2 3 2 2 3 3 2 4" xfId="3788"/>
    <cellStyle name="Обычный 2 3 2 2 3 3 2 5" xfId="3789"/>
    <cellStyle name="Обычный 2 3 2 2 3 3 2 6" xfId="3790"/>
    <cellStyle name="Обычный 2 3 2 2 3 3 2 7" xfId="3791"/>
    <cellStyle name="Обычный 2 3 2 2 3 3 2 8" xfId="3792"/>
    <cellStyle name="Обычный 2 3 2 2 3 3 2 9" xfId="3793"/>
    <cellStyle name="Обычный 2 3 2 2 3 3 3" xfId="3794"/>
    <cellStyle name="Обычный 2 3 2 2 3 3 3 2" xfId="3795"/>
    <cellStyle name="Обычный 2 3 2 2 3 3 4" xfId="3796"/>
    <cellStyle name="Обычный 2 3 2 2 3 3 5" xfId="3797"/>
    <cellStyle name="Обычный 2 3 2 2 3 3 6" xfId="3798"/>
    <cellStyle name="Обычный 2 3 2 2 3 3 7" xfId="3799"/>
    <cellStyle name="Обычный 2 3 2 2 3 3 8" xfId="3800"/>
    <cellStyle name="Обычный 2 3 2 2 3 3 9" xfId="3801"/>
    <cellStyle name="Обычный 2 3 2 2 3 4" xfId="3802"/>
    <cellStyle name="Обычный 2 3 2 2 3 4 10" xfId="3803"/>
    <cellStyle name="Обычный 2 3 2 2 3 4 11" xfId="3804"/>
    <cellStyle name="Обычный 2 3 2 2 3 4 12" xfId="18280"/>
    <cellStyle name="Обычный 2 3 2 2 3 4 13" xfId="19980"/>
    <cellStyle name="Обычный 2 3 2 2 3 4 14" xfId="21592"/>
    <cellStyle name="Обычный 2 3 2 2 3 4 2" xfId="3805"/>
    <cellStyle name="Обычный 2 3 2 2 3 4 2 10" xfId="3806"/>
    <cellStyle name="Обычный 2 3 2 2 3 4 2 11" xfId="18281"/>
    <cellStyle name="Обычный 2 3 2 2 3 4 2 12" xfId="19981"/>
    <cellStyle name="Обычный 2 3 2 2 3 4 2 13" xfId="21593"/>
    <cellStyle name="Обычный 2 3 2 2 3 4 2 2" xfId="3807"/>
    <cellStyle name="Обычный 2 3 2 2 3 4 2 2 2" xfId="3808"/>
    <cellStyle name="Обычный 2 3 2 2 3 4 2 3" xfId="3809"/>
    <cellStyle name="Обычный 2 3 2 2 3 4 2 4" xfId="3810"/>
    <cellStyle name="Обычный 2 3 2 2 3 4 2 5" xfId="3811"/>
    <cellStyle name="Обычный 2 3 2 2 3 4 2 6" xfId="3812"/>
    <cellStyle name="Обычный 2 3 2 2 3 4 2 7" xfId="3813"/>
    <cellStyle name="Обычный 2 3 2 2 3 4 2 8" xfId="3814"/>
    <cellStyle name="Обычный 2 3 2 2 3 4 2 9" xfId="3815"/>
    <cellStyle name="Обычный 2 3 2 2 3 4 3" xfId="3816"/>
    <cellStyle name="Обычный 2 3 2 2 3 4 3 2" xfId="3817"/>
    <cellStyle name="Обычный 2 3 2 2 3 4 4" xfId="3818"/>
    <cellStyle name="Обычный 2 3 2 2 3 4 5" xfId="3819"/>
    <cellStyle name="Обычный 2 3 2 2 3 4 6" xfId="3820"/>
    <cellStyle name="Обычный 2 3 2 2 3 4 7" xfId="3821"/>
    <cellStyle name="Обычный 2 3 2 2 3 4 8" xfId="3822"/>
    <cellStyle name="Обычный 2 3 2 2 3 4 9" xfId="3823"/>
    <cellStyle name="Обычный 2 3 2 2 3 5" xfId="3824"/>
    <cellStyle name="Обычный 2 3 2 2 3 5 10" xfId="3825"/>
    <cellStyle name="Обычный 2 3 2 2 3 5 11" xfId="3826"/>
    <cellStyle name="Обычный 2 3 2 2 3 5 12" xfId="18282"/>
    <cellStyle name="Обычный 2 3 2 2 3 5 13" xfId="19982"/>
    <cellStyle name="Обычный 2 3 2 2 3 5 14" xfId="21594"/>
    <cellStyle name="Обычный 2 3 2 2 3 5 2" xfId="3827"/>
    <cellStyle name="Обычный 2 3 2 2 3 5 2 10" xfId="3828"/>
    <cellStyle name="Обычный 2 3 2 2 3 5 2 11" xfId="18283"/>
    <cellStyle name="Обычный 2 3 2 2 3 5 2 12" xfId="19983"/>
    <cellStyle name="Обычный 2 3 2 2 3 5 2 13" xfId="21595"/>
    <cellStyle name="Обычный 2 3 2 2 3 5 2 2" xfId="3829"/>
    <cellStyle name="Обычный 2 3 2 2 3 5 2 2 2" xfId="3830"/>
    <cellStyle name="Обычный 2 3 2 2 3 5 2 3" xfId="3831"/>
    <cellStyle name="Обычный 2 3 2 2 3 5 2 4" xfId="3832"/>
    <cellStyle name="Обычный 2 3 2 2 3 5 2 5" xfId="3833"/>
    <cellStyle name="Обычный 2 3 2 2 3 5 2 6" xfId="3834"/>
    <cellStyle name="Обычный 2 3 2 2 3 5 2 7" xfId="3835"/>
    <cellStyle name="Обычный 2 3 2 2 3 5 2 8" xfId="3836"/>
    <cellStyle name="Обычный 2 3 2 2 3 5 2 9" xfId="3837"/>
    <cellStyle name="Обычный 2 3 2 2 3 5 3" xfId="3838"/>
    <cellStyle name="Обычный 2 3 2 2 3 5 3 2" xfId="3839"/>
    <cellStyle name="Обычный 2 3 2 2 3 5 4" xfId="3840"/>
    <cellStyle name="Обычный 2 3 2 2 3 5 5" xfId="3841"/>
    <cellStyle name="Обычный 2 3 2 2 3 5 6" xfId="3842"/>
    <cellStyle name="Обычный 2 3 2 2 3 5 7" xfId="3843"/>
    <cellStyle name="Обычный 2 3 2 2 3 5 8" xfId="3844"/>
    <cellStyle name="Обычный 2 3 2 2 3 5 9" xfId="3845"/>
    <cellStyle name="Обычный 2 3 2 2 3 6" xfId="3846"/>
    <cellStyle name="Обычный 2 3 2 2 3 6 10" xfId="3847"/>
    <cellStyle name="Обычный 2 3 2 2 3 6 11" xfId="18284"/>
    <cellStyle name="Обычный 2 3 2 2 3 6 12" xfId="19984"/>
    <cellStyle name="Обычный 2 3 2 2 3 6 13" xfId="21596"/>
    <cellStyle name="Обычный 2 3 2 2 3 6 2" xfId="3848"/>
    <cellStyle name="Обычный 2 3 2 2 3 6 2 2" xfId="3849"/>
    <cellStyle name="Обычный 2 3 2 2 3 6 3" xfId="3850"/>
    <cellStyle name="Обычный 2 3 2 2 3 6 4" xfId="3851"/>
    <cellStyle name="Обычный 2 3 2 2 3 6 5" xfId="3852"/>
    <cellStyle name="Обычный 2 3 2 2 3 6 6" xfId="3853"/>
    <cellStyle name="Обычный 2 3 2 2 3 6 7" xfId="3854"/>
    <cellStyle name="Обычный 2 3 2 2 3 6 8" xfId="3855"/>
    <cellStyle name="Обычный 2 3 2 2 3 6 9" xfId="3856"/>
    <cellStyle name="Обычный 2 3 2 2 3 7" xfId="3857"/>
    <cellStyle name="Обычный 2 3 2 2 3 7 10" xfId="19985"/>
    <cellStyle name="Обычный 2 3 2 2 3 7 11" xfId="21597"/>
    <cellStyle name="Обычный 2 3 2 2 3 7 2" xfId="3858"/>
    <cellStyle name="Обычный 2 3 2 2 3 7 2 2" xfId="3859"/>
    <cellStyle name="Обычный 2 3 2 2 3 7 3" xfId="3860"/>
    <cellStyle name="Обычный 2 3 2 2 3 7 4" xfId="3861"/>
    <cellStyle name="Обычный 2 3 2 2 3 7 5" xfId="3862"/>
    <cellStyle name="Обычный 2 3 2 2 3 7 6" xfId="3863"/>
    <cellStyle name="Обычный 2 3 2 2 3 7 7" xfId="3864"/>
    <cellStyle name="Обычный 2 3 2 2 3 7 8" xfId="3865"/>
    <cellStyle name="Обычный 2 3 2 2 3 7 9" xfId="18285"/>
    <cellStyle name="Обычный 2 3 2 2 3 8" xfId="3866"/>
    <cellStyle name="Обычный 2 3 2 2 3 8 2" xfId="3867"/>
    <cellStyle name="Обычный 2 3 2 2 3 9" xfId="3868"/>
    <cellStyle name="Обычный 2 3 2 2 4" xfId="3869"/>
    <cellStyle name="Обычный 2 3 2 2 4 10" xfId="3870"/>
    <cellStyle name="Обычный 2 3 2 2 4 11" xfId="3871"/>
    <cellStyle name="Обычный 2 3 2 2 4 12" xfId="18286"/>
    <cellStyle name="Обычный 2 3 2 2 4 13" xfId="19986"/>
    <cellStyle name="Обычный 2 3 2 2 4 14" xfId="21598"/>
    <cellStyle name="Обычный 2 3 2 2 4 2" xfId="3872"/>
    <cellStyle name="Обычный 2 3 2 2 4 2 10" xfId="3873"/>
    <cellStyle name="Обычный 2 3 2 2 4 2 11" xfId="18287"/>
    <cellStyle name="Обычный 2 3 2 2 4 2 12" xfId="19987"/>
    <cellStyle name="Обычный 2 3 2 2 4 2 13" xfId="21599"/>
    <cellStyle name="Обычный 2 3 2 2 4 2 2" xfId="3874"/>
    <cellStyle name="Обычный 2 3 2 2 4 2 2 2" xfId="3875"/>
    <cellStyle name="Обычный 2 3 2 2 4 2 3" xfId="3876"/>
    <cellStyle name="Обычный 2 3 2 2 4 2 4" xfId="3877"/>
    <cellStyle name="Обычный 2 3 2 2 4 2 5" xfId="3878"/>
    <cellStyle name="Обычный 2 3 2 2 4 2 6" xfId="3879"/>
    <cellStyle name="Обычный 2 3 2 2 4 2 7" xfId="3880"/>
    <cellStyle name="Обычный 2 3 2 2 4 2 8" xfId="3881"/>
    <cellStyle name="Обычный 2 3 2 2 4 2 9" xfId="3882"/>
    <cellStyle name="Обычный 2 3 2 2 4 3" xfId="3883"/>
    <cellStyle name="Обычный 2 3 2 2 4 3 2" xfId="3884"/>
    <cellStyle name="Обычный 2 3 2 2 4 4" xfId="3885"/>
    <cellStyle name="Обычный 2 3 2 2 4 5" xfId="3886"/>
    <cellStyle name="Обычный 2 3 2 2 4 6" xfId="3887"/>
    <cellStyle name="Обычный 2 3 2 2 4 7" xfId="3888"/>
    <cellStyle name="Обычный 2 3 2 2 4 8" xfId="3889"/>
    <cellStyle name="Обычный 2 3 2 2 4 9" xfId="3890"/>
    <cellStyle name="Обычный 2 3 2 2 5" xfId="3891"/>
    <cellStyle name="Обычный 2 3 2 2 5 10" xfId="3892"/>
    <cellStyle name="Обычный 2 3 2 2 5 11" xfId="3893"/>
    <cellStyle name="Обычный 2 3 2 2 5 12" xfId="18288"/>
    <cellStyle name="Обычный 2 3 2 2 5 13" xfId="19988"/>
    <cellStyle name="Обычный 2 3 2 2 5 14" xfId="21600"/>
    <cellStyle name="Обычный 2 3 2 2 5 2" xfId="3894"/>
    <cellStyle name="Обычный 2 3 2 2 5 2 10" xfId="3895"/>
    <cellStyle name="Обычный 2 3 2 2 5 2 11" xfId="18289"/>
    <cellStyle name="Обычный 2 3 2 2 5 2 12" xfId="19989"/>
    <cellStyle name="Обычный 2 3 2 2 5 2 13" xfId="21601"/>
    <cellStyle name="Обычный 2 3 2 2 5 2 2" xfId="3896"/>
    <cellStyle name="Обычный 2 3 2 2 5 2 2 2" xfId="3897"/>
    <cellStyle name="Обычный 2 3 2 2 5 2 3" xfId="3898"/>
    <cellStyle name="Обычный 2 3 2 2 5 2 4" xfId="3899"/>
    <cellStyle name="Обычный 2 3 2 2 5 2 5" xfId="3900"/>
    <cellStyle name="Обычный 2 3 2 2 5 2 6" xfId="3901"/>
    <cellStyle name="Обычный 2 3 2 2 5 2 7" xfId="3902"/>
    <cellStyle name="Обычный 2 3 2 2 5 2 8" xfId="3903"/>
    <cellStyle name="Обычный 2 3 2 2 5 2 9" xfId="3904"/>
    <cellStyle name="Обычный 2 3 2 2 5 3" xfId="3905"/>
    <cellStyle name="Обычный 2 3 2 2 5 3 2" xfId="3906"/>
    <cellStyle name="Обычный 2 3 2 2 5 4" xfId="3907"/>
    <cellStyle name="Обычный 2 3 2 2 5 5" xfId="3908"/>
    <cellStyle name="Обычный 2 3 2 2 5 6" xfId="3909"/>
    <cellStyle name="Обычный 2 3 2 2 5 7" xfId="3910"/>
    <cellStyle name="Обычный 2 3 2 2 5 8" xfId="3911"/>
    <cellStyle name="Обычный 2 3 2 2 5 9" xfId="3912"/>
    <cellStyle name="Обычный 2 3 2 2 6" xfId="3913"/>
    <cellStyle name="Обычный 2 3 2 2 6 10" xfId="3914"/>
    <cellStyle name="Обычный 2 3 2 2 6 11" xfId="3915"/>
    <cellStyle name="Обычный 2 3 2 2 6 12" xfId="18290"/>
    <cellStyle name="Обычный 2 3 2 2 6 13" xfId="19990"/>
    <cellStyle name="Обычный 2 3 2 2 6 14" xfId="21602"/>
    <cellStyle name="Обычный 2 3 2 2 6 2" xfId="3916"/>
    <cellStyle name="Обычный 2 3 2 2 6 2 10" xfId="3917"/>
    <cellStyle name="Обычный 2 3 2 2 6 2 11" xfId="18291"/>
    <cellStyle name="Обычный 2 3 2 2 6 2 12" xfId="19991"/>
    <cellStyle name="Обычный 2 3 2 2 6 2 13" xfId="21603"/>
    <cellStyle name="Обычный 2 3 2 2 6 2 2" xfId="3918"/>
    <cellStyle name="Обычный 2 3 2 2 6 2 2 2" xfId="3919"/>
    <cellStyle name="Обычный 2 3 2 2 6 2 3" xfId="3920"/>
    <cellStyle name="Обычный 2 3 2 2 6 2 4" xfId="3921"/>
    <cellStyle name="Обычный 2 3 2 2 6 2 5" xfId="3922"/>
    <cellStyle name="Обычный 2 3 2 2 6 2 6" xfId="3923"/>
    <cellStyle name="Обычный 2 3 2 2 6 2 7" xfId="3924"/>
    <cellStyle name="Обычный 2 3 2 2 6 2 8" xfId="3925"/>
    <cellStyle name="Обычный 2 3 2 2 6 2 9" xfId="3926"/>
    <cellStyle name="Обычный 2 3 2 2 6 3" xfId="3927"/>
    <cellStyle name="Обычный 2 3 2 2 6 3 2" xfId="3928"/>
    <cellStyle name="Обычный 2 3 2 2 6 4" xfId="3929"/>
    <cellStyle name="Обычный 2 3 2 2 6 5" xfId="3930"/>
    <cellStyle name="Обычный 2 3 2 2 6 6" xfId="3931"/>
    <cellStyle name="Обычный 2 3 2 2 6 7" xfId="3932"/>
    <cellStyle name="Обычный 2 3 2 2 6 8" xfId="3933"/>
    <cellStyle name="Обычный 2 3 2 2 6 9" xfId="3934"/>
    <cellStyle name="Обычный 2 3 2 2 7" xfId="3935"/>
    <cellStyle name="Обычный 2 3 2 2 7 10" xfId="3936"/>
    <cellStyle name="Обычный 2 3 2 2 7 11" xfId="3937"/>
    <cellStyle name="Обычный 2 3 2 2 7 12" xfId="18292"/>
    <cellStyle name="Обычный 2 3 2 2 7 13" xfId="19992"/>
    <cellStyle name="Обычный 2 3 2 2 7 14" xfId="21604"/>
    <cellStyle name="Обычный 2 3 2 2 7 2" xfId="3938"/>
    <cellStyle name="Обычный 2 3 2 2 7 2 10" xfId="3939"/>
    <cellStyle name="Обычный 2 3 2 2 7 2 11" xfId="18293"/>
    <cellStyle name="Обычный 2 3 2 2 7 2 12" xfId="19993"/>
    <cellStyle name="Обычный 2 3 2 2 7 2 13" xfId="21605"/>
    <cellStyle name="Обычный 2 3 2 2 7 2 2" xfId="3940"/>
    <cellStyle name="Обычный 2 3 2 2 7 2 2 2" xfId="3941"/>
    <cellStyle name="Обычный 2 3 2 2 7 2 3" xfId="3942"/>
    <cellStyle name="Обычный 2 3 2 2 7 2 4" xfId="3943"/>
    <cellStyle name="Обычный 2 3 2 2 7 2 5" xfId="3944"/>
    <cellStyle name="Обычный 2 3 2 2 7 2 6" xfId="3945"/>
    <cellStyle name="Обычный 2 3 2 2 7 2 7" xfId="3946"/>
    <cellStyle name="Обычный 2 3 2 2 7 2 8" xfId="3947"/>
    <cellStyle name="Обычный 2 3 2 2 7 2 9" xfId="3948"/>
    <cellStyle name="Обычный 2 3 2 2 7 3" xfId="3949"/>
    <cellStyle name="Обычный 2 3 2 2 7 3 2" xfId="3950"/>
    <cellStyle name="Обычный 2 3 2 2 7 4" xfId="3951"/>
    <cellStyle name="Обычный 2 3 2 2 7 5" xfId="3952"/>
    <cellStyle name="Обычный 2 3 2 2 7 6" xfId="3953"/>
    <cellStyle name="Обычный 2 3 2 2 7 7" xfId="3954"/>
    <cellStyle name="Обычный 2 3 2 2 7 8" xfId="3955"/>
    <cellStyle name="Обычный 2 3 2 2 7 9" xfId="3956"/>
    <cellStyle name="Обычный 2 3 2 2 8" xfId="3957"/>
    <cellStyle name="Обычный 2 3 2 2 8 10" xfId="3958"/>
    <cellStyle name="Обычный 2 3 2 2 8 11" xfId="18294"/>
    <cellStyle name="Обычный 2 3 2 2 8 12" xfId="19994"/>
    <cellStyle name="Обычный 2 3 2 2 8 13" xfId="21606"/>
    <cellStyle name="Обычный 2 3 2 2 8 2" xfId="3959"/>
    <cellStyle name="Обычный 2 3 2 2 8 2 2" xfId="3960"/>
    <cellStyle name="Обычный 2 3 2 2 8 3" xfId="3961"/>
    <cellStyle name="Обычный 2 3 2 2 8 4" xfId="3962"/>
    <cellStyle name="Обычный 2 3 2 2 8 5" xfId="3963"/>
    <cellStyle name="Обычный 2 3 2 2 8 6" xfId="3964"/>
    <cellStyle name="Обычный 2 3 2 2 8 7" xfId="3965"/>
    <cellStyle name="Обычный 2 3 2 2 8 8" xfId="3966"/>
    <cellStyle name="Обычный 2 3 2 2 8 9" xfId="3967"/>
    <cellStyle name="Обычный 2 3 2 2 9" xfId="3968"/>
    <cellStyle name="Обычный 2 3 2 2 9 10" xfId="19995"/>
    <cellStyle name="Обычный 2 3 2 2 9 11" xfId="21607"/>
    <cellStyle name="Обычный 2 3 2 2 9 2" xfId="3969"/>
    <cellStyle name="Обычный 2 3 2 2 9 2 2" xfId="3970"/>
    <cellStyle name="Обычный 2 3 2 2 9 3" xfId="3971"/>
    <cellStyle name="Обычный 2 3 2 2 9 4" xfId="3972"/>
    <cellStyle name="Обычный 2 3 2 2 9 5" xfId="3973"/>
    <cellStyle name="Обычный 2 3 2 2 9 6" xfId="3974"/>
    <cellStyle name="Обычный 2 3 2 2 9 7" xfId="3975"/>
    <cellStyle name="Обычный 2 3 2 2 9 8" xfId="3976"/>
    <cellStyle name="Обычный 2 3 2 2 9 9" xfId="18295"/>
    <cellStyle name="Обычный 2 3 2 20" xfId="3977"/>
    <cellStyle name="Обычный 2 3 2 21" xfId="3978"/>
    <cellStyle name="Обычный 2 3 2 22" xfId="3979"/>
    <cellStyle name="Обычный 2 3 2 23" xfId="3980"/>
    <cellStyle name="Обычный 2 3 2 24" xfId="3981"/>
    <cellStyle name="Обычный 2 3 2 25" xfId="18255"/>
    <cellStyle name="Обычный 2 3 2 26" xfId="19626"/>
    <cellStyle name="Обычный 2 3 2 27" xfId="19955"/>
    <cellStyle name="Обычный 2 3 2 28" xfId="21567"/>
    <cellStyle name="Обычный 2 3 2 3" xfId="3982"/>
    <cellStyle name="Обычный 2 3 2 3 10" xfId="3983"/>
    <cellStyle name="Обычный 2 3 2 3 11" xfId="3984"/>
    <cellStyle name="Обычный 2 3 2 3 12" xfId="3985"/>
    <cellStyle name="Обычный 2 3 2 3 13" xfId="3986"/>
    <cellStyle name="Обычный 2 3 2 3 14" xfId="3987"/>
    <cellStyle name="Обычный 2 3 2 3 15" xfId="3988"/>
    <cellStyle name="Обычный 2 3 2 3 16" xfId="3989"/>
    <cellStyle name="Обычный 2 3 2 3 17" xfId="3990"/>
    <cellStyle name="Обычный 2 3 2 3 18" xfId="18296"/>
    <cellStyle name="Обычный 2 3 2 3 19" xfId="19996"/>
    <cellStyle name="Обычный 2 3 2 3 2" xfId="3991"/>
    <cellStyle name="Обычный 2 3 2 3 2 10" xfId="3992"/>
    <cellStyle name="Обычный 2 3 2 3 2 11" xfId="3993"/>
    <cellStyle name="Обычный 2 3 2 3 2 12" xfId="18297"/>
    <cellStyle name="Обычный 2 3 2 3 2 13" xfId="19997"/>
    <cellStyle name="Обычный 2 3 2 3 2 14" xfId="21609"/>
    <cellStyle name="Обычный 2 3 2 3 2 2" xfId="3994"/>
    <cellStyle name="Обычный 2 3 2 3 2 2 10" xfId="3995"/>
    <cellStyle name="Обычный 2 3 2 3 2 2 11" xfId="18298"/>
    <cellStyle name="Обычный 2 3 2 3 2 2 12" xfId="19998"/>
    <cellStyle name="Обычный 2 3 2 3 2 2 13" xfId="21610"/>
    <cellStyle name="Обычный 2 3 2 3 2 2 2" xfId="3996"/>
    <cellStyle name="Обычный 2 3 2 3 2 2 2 2" xfId="3997"/>
    <cellStyle name="Обычный 2 3 2 3 2 2 3" xfId="3998"/>
    <cellStyle name="Обычный 2 3 2 3 2 2 4" xfId="3999"/>
    <cellStyle name="Обычный 2 3 2 3 2 2 5" xfId="4000"/>
    <cellStyle name="Обычный 2 3 2 3 2 2 6" xfId="4001"/>
    <cellStyle name="Обычный 2 3 2 3 2 2 7" xfId="4002"/>
    <cellStyle name="Обычный 2 3 2 3 2 2 8" xfId="4003"/>
    <cellStyle name="Обычный 2 3 2 3 2 2 9" xfId="4004"/>
    <cellStyle name="Обычный 2 3 2 3 2 3" xfId="4005"/>
    <cellStyle name="Обычный 2 3 2 3 2 3 2" xfId="4006"/>
    <cellStyle name="Обычный 2 3 2 3 2 4" xfId="4007"/>
    <cellStyle name="Обычный 2 3 2 3 2 5" xfId="4008"/>
    <cellStyle name="Обычный 2 3 2 3 2 6" xfId="4009"/>
    <cellStyle name="Обычный 2 3 2 3 2 7" xfId="4010"/>
    <cellStyle name="Обычный 2 3 2 3 2 8" xfId="4011"/>
    <cellStyle name="Обычный 2 3 2 3 2 9" xfId="4012"/>
    <cellStyle name="Обычный 2 3 2 3 20" xfId="21608"/>
    <cellStyle name="Обычный 2 3 2 3 3" xfId="4013"/>
    <cellStyle name="Обычный 2 3 2 3 3 10" xfId="4014"/>
    <cellStyle name="Обычный 2 3 2 3 3 11" xfId="4015"/>
    <cellStyle name="Обычный 2 3 2 3 3 12" xfId="18299"/>
    <cellStyle name="Обычный 2 3 2 3 3 13" xfId="19999"/>
    <cellStyle name="Обычный 2 3 2 3 3 14" xfId="21611"/>
    <cellStyle name="Обычный 2 3 2 3 3 2" xfId="4016"/>
    <cellStyle name="Обычный 2 3 2 3 3 2 10" xfId="4017"/>
    <cellStyle name="Обычный 2 3 2 3 3 2 11" xfId="18300"/>
    <cellStyle name="Обычный 2 3 2 3 3 2 12" xfId="20000"/>
    <cellStyle name="Обычный 2 3 2 3 3 2 13" xfId="21612"/>
    <cellStyle name="Обычный 2 3 2 3 3 2 2" xfId="4018"/>
    <cellStyle name="Обычный 2 3 2 3 3 2 2 2" xfId="4019"/>
    <cellStyle name="Обычный 2 3 2 3 3 2 3" xfId="4020"/>
    <cellStyle name="Обычный 2 3 2 3 3 2 4" xfId="4021"/>
    <cellStyle name="Обычный 2 3 2 3 3 2 5" xfId="4022"/>
    <cellStyle name="Обычный 2 3 2 3 3 2 6" xfId="4023"/>
    <cellStyle name="Обычный 2 3 2 3 3 2 7" xfId="4024"/>
    <cellStyle name="Обычный 2 3 2 3 3 2 8" xfId="4025"/>
    <cellStyle name="Обычный 2 3 2 3 3 2 9" xfId="4026"/>
    <cellStyle name="Обычный 2 3 2 3 3 3" xfId="4027"/>
    <cellStyle name="Обычный 2 3 2 3 3 3 2" xfId="4028"/>
    <cellStyle name="Обычный 2 3 2 3 3 4" xfId="4029"/>
    <cellStyle name="Обычный 2 3 2 3 3 5" xfId="4030"/>
    <cellStyle name="Обычный 2 3 2 3 3 6" xfId="4031"/>
    <cellStyle name="Обычный 2 3 2 3 3 7" xfId="4032"/>
    <cellStyle name="Обычный 2 3 2 3 3 8" xfId="4033"/>
    <cellStyle name="Обычный 2 3 2 3 3 9" xfId="4034"/>
    <cellStyle name="Обычный 2 3 2 3 4" xfId="4035"/>
    <cellStyle name="Обычный 2 3 2 3 4 10" xfId="4036"/>
    <cellStyle name="Обычный 2 3 2 3 4 11" xfId="4037"/>
    <cellStyle name="Обычный 2 3 2 3 4 12" xfId="18301"/>
    <cellStyle name="Обычный 2 3 2 3 4 13" xfId="20001"/>
    <cellStyle name="Обычный 2 3 2 3 4 14" xfId="21613"/>
    <cellStyle name="Обычный 2 3 2 3 4 2" xfId="4038"/>
    <cellStyle name="Обычный 2 3 2 3 4 2 10" xfId="4039"/>
    <cellStyle name="Обычный 2 3 2 3 4 2 11" xfId="18302"/>
    <cellStyle name="Обычный 2 3 2 3 4 2 12" xfId="20002"/>
    <cellStyle name="Обычный 2 3 2 3 4 2 13" xfId="21614"/>
    <cellStyle name="Обычный 2 3 2 3 4 2 2" xfId="4040"/>
    <cellStyle name="Обычный 2 3 2 3 4 2 2 2" xfId="4041"/>
    <cellStyle name="Обычный 2 3 2 3 4 2 3" xfId="4042"/>
    <cellStyle name="Обычный 2 3 2 3 4 2 4" xfId="4043"/>
    <cellStyle name="Обычный 2 3 2 3 4 2 5" xfId="4044"/>
    <cellStyle name="Обычный 2 3 2 3 4 2 6" xfId="4045"/>
    <cellStyle name="Обычный 2 3 2 3 4 2 7" xfId="4046"/>
    <cellStyle name="Обычный 2 3 2 3 4 2 8" xfId="4047"/>
    <cellStyle name="Обычный 2 3 2 3 4 2 9" xfId="4048"/>
    <cellStyle name="Обычный 2 3 2 3 4 3" xfId="4049"/>
    <cellStyle name="Обычный 2 3 2 3 4 3 2" xfId="4050"/>
    <cellStyle name="Обычный 2 3 2 3 4 4" xfId="4051"/>
    <cellStyle name="Обычный 2 3 2 3 4 5" xfId="4052"/>
    <cellStyle name="Обычный 2 3 2 3 4 6" xfId="4053"/>
    <cellStyle name="Обычный 2 3 2 3 4 7" xfId="4054"/>
    <cellStyle name="Обычный 2 3 2 3 4 8" xfId="4055"/>
    <cellStyle name="Обычный 2 3 2 3 4 9" xfId="4056"/>
    <cellStyle name="Обычный 2 3 2 3 5" xfId="4057"/>
    <cellStyle name="Обычный 2 3 2 3 5 10" xfId="4058"/>
    <cellStyle name="Обычный 2 3 2 3 5 11" xfId="4059"/>
    <cellStyle name="Обычный 2 3 2 3 5 12" xfId="18303"/>
    <cellStyle name="Обычный 2 3 2 3 5 13" xfId="20003"/>
    <cellStyle name="Обычный 2 3 2 3 5 14" xfId="21615"/>
    <cellStyle name="Обычный 2 3 2 3 5 2" xfId="4060"/>
    <cellStyle name="Обычный 2 3 2 3 5 2 10" xfId="4061"/>
    <cellStyle name="Обычный 2 3 2 3 5 2 11" xfId="18304"/>
    <cellStyle name="Обычный 2 3 2 3 5 2 12" xfId="20004"/>
    <cellStyle name="Обычный 2 3 2 3 5 2 13" xfId="21616"/>
    <cellStyle name="Обычный 2 3 2 3 5 2 2" xfId="4062"/>
    <cellStyle name="Обычный 2 3 2 3 5 2 2 2" xfId="4063"/>
    <cellStyle name="Обычный 2 3 2 3 5 2 3" xfId="4064"/>
    <cellStyle name="Обычный 2 3 2 3 5 2 4" xfId="4065"/>
    <cellStyle name="Обычный 2 3 2 3 5 2 5" xfId="4066"/>
    <cellStyle name="Обычный 2 3 2 3 5 2 6" xfId="4067"/>
    <cellStyle name="Обычный 2 3 2 3 5 2 7" xfId="4068"/>
    <cellStyle name="Обычный 2 3 2 3 5 2 8" xfId="4069"/>
    <cellStyle name="Обычный 2 3 2 3 5 2 9" xfId="4070"/>
    <cellStyle name="Обычный 2 3 2 3 5 3" xfId="4071"/>
    <cellStyle name="Обычный 2 3 2 3 5 3 2" xfId="4072"/>
    <cellStyle name="Обычный 2 3 2 3 5 4" xfId="4073"/>
    <cellStyle name="Обычный 2 3 2 3 5 5" xfId="4074"/>
    <cellStyle name="Обычный 2 3 2 3 5 6" xfId="4075"/>
    <cellStyle name="Обычный 2 3 2 3 5 7" xfId="4076"/>
    <cellStyle name="Обычный 2 3 2 3 5 8" xfId="4077"/>
    <cellStyle name="Обычный 2 3 2 3 5 9" xfId="4078"/>
    <cellStyle name="Обычный 2 3 2 3 6" xfId="4079"/>
    <cellStyle name="Обычный 2 3 2 3 6 10" xfId="4080"/>
    <cellStyle name="Обычный 2 3 2 3 6 11" xfId="18305"/>
    <cellStyle name="Обычный 2 3 2 3 6 12" xfId="20005"/>
    <cellStyle name="Обычный 2 3 2 3 6 13" xfId="21617"/>
    <cellStyle name="Обычный 2 3 2 3 6 2" xfId="4081"/>
    <cellStyle name="Обычный 2 3 2 3 6 2 2" xfId="4082"/>
    <cellStyle name="Обычный 2 3 2 3 6 3" xfId="4083"/>
    <cellStyle name="Обычный 2 3 2 3 6 4" xfId="4084"/>
    <cellStyle name="Обычный 2 3 2 3 6 5" xfId="4085"/>
    <cellStyle name="Обычный 2 3 2 3 6 6" xfId="4086"/>
    <cellStyle name="Обычный 2 3 2 3 6 7" xfId="4087"/>
    <cellStyle name="Обычный 2 3 2 3 6 8" xfId="4088"/>
    <cellStyle name="Обычный 2 3 2 3 6 9" xfId="4089"/>
    <cellStyle name="Обычный 2 3 2 3 7" xfId="4090"/>
    <cellStyle name="Обычный 2 3 2 3 7 10" xfId="20006"/>
    <cellStyle name="Обычный 2 3 2 3 7 11" xfId="21618"/>
    <cellStyle name="Обычный 2 3 2 3 7 2" xfId="4091"/>
    <cellStyle name="Обычный 2 3 2 3 7 2 2" xfId="4092"/>
    <cellStyle name="Обычный 2 3 2 3 7 3" xfId="4093"/>
    <cellStyle name="Обычный 2 3 2 3 7 4" xfId="4094"/>
    <cellStyle name="Обычный 2 3 2 3 7 5" xfId="4095"/>
    <cellStyle name="Обычный 2 3 2 3 7 6" xfId="4096"/>
    <cellStyle name="Обычный 2 3 2 3 7 7" xfId="4097"/>
    <cellStyle name="Обычный 2 3 2 3 7 8" xfId="4098"/>
    <cellStyle name="Обычный 2 3 2 3 7 9" xfId="18306"/>
    <cellStyle name="Обычный 2 3 2 3 8" xfId="4099"/>
    <cellStyle name="Обычный 2 3 2 3 8 2" xfId="4100"/>
    <cellStyle name="Обычный 2 3 2 3 9" xfId="4101"/>
    <cellStyle name="Обычный 2 3 2 4" xfId="4102"/>
    <cellStyle name="Обычный 2 3 2 4 10" xfId="4103"/>
    <cellStyle name="Обычный 2 3 2 4 11" xfId="4104"/>
    <cellStyle name="Обычный 2 3 2 4 12" xfId="4105"/>
    <cellStyle name="Обычный 2 3 2 4 13" xfId="4106"/>
    <cellStyle name="Обычный 2 3 2 4 14" xfId="4107"/>
    <cellStyle name="Обычный 2 3 2 4 15" xfId="4108"/>
    <cellStyle name="Обычный 2 3 2 4 16" xfId="4109"/>
    <cellStyle name="Обычный 2 3 2 4 17" xfId="4110"/>
    <cellStyle name="Обычный 2 3 2 4 18" xfId="18307"/>
    <cellStyle name="Обычный 2 3 2 4 19" xfId="20007"/>
    <cellStyle name="Обычный 2 3 2 4 2" xfId="4111"/>
    <cellStyle name="Обычный 2 3 2 4 2 10" xfId="4112"/>
    <cellStyle name="Обычный 2 3 2 4 2 11" xfId="4113"/>
    <cellStyle name="Обычный 2 3 2 4 2 12" xfId="18308"/>
    <cellStyle name="Обычный 2 3 2 4 2 13" xfId="20008"/>
    <cellStyle name="Обычный 2 3 2 4 2 14" xfId="21620"/>
    <cellStyle name="Обычный 2 3 2 4 2 2" xfId="4114"/>
    <cellStyle name="Обычный 2 3 2 4 2 2 10" xfId="4115"/>
    <cellStyle name="Обычный 2 3 2 4 2 2 11" xfId="18309"/>
    <cellStyle name="Обычный 2 3 2 4 2 2 12" xfId="20009"/>
    <cellStyle name="Обычный 2 3 2 4 2 2 13" xfId="21621"/>
    <cellStyle name="Обычный 2 3 2 4 2 2 2" xfId="4116"/>
    <cellStyle name="Обычный 2 3 2 4 2 2 2 2" xfId="4117"/>
    <cellStyle name="Обычный 2 3 2 4 2 2 3" xfId="4118"/>
    <cellStyle name="Обычный 2 3 2 4 2 2 4" xfId="4119"/>
    <cellStyle name="Обычный 2 3 2 4 2 2 5" xfId="4120"/>
    <cellStyle name="Обычный 2 3 2 4 2 2 6" xfId="4121"/>
    <cellStyle name="Обычный 2 3 2 4 2 2 7" xfId="4122"/>
    <cellStyle name="Обычный 2 3 2 4 2 2 8" xfId="4123"/>
    <cellStyle name="Обычный 2 3 2 4 2 2 9" xfId="4124"/>
    <cellStyle name="Обычный 2 3 2 4 2 3" xfId="4125"/>
    <cellStyle name="Обычный 2 3 2 4 2 3 2" xfId="4126"/>
    <cellStyle name="Обычный 2 3 2 4 2 4" xfId="4127"/>
    <cellStyle name="Обычный 2 3 2 4 2 5" xfId="4128"/>
    <cellStyle name="Обычный 2 3 2 4 2 6" xfId="4129"/>
    <cellStyle name="Обычный 2 3 2 4 2 7" xfId="4130"/>
    <cellStyle name="Обычный 2 3 2 4 2 8" xfId="4131"/>
    <cellStyle name="Обычный 2 3 2 4 2 9" xfId="4132"/>
    <cellStyle name="Обычный 2 3 2 4 20" xfId="21619"/>
    <cellStyle name="Обычный 2 3 2 4 3" xfId="4133"/>
    <cellStyle name="Обычный 2 3 2 4 3 10" xfId="4134"/>
    <cellStyle name="Обычный 2 3 2 4 3 11" xfId="4135"/>
    <cellStyle name="Обычный 2 3 2 4 3 12" xfId="18310"/>
    <cellStyle name="Обычный 2 3 2 4 3 13" xfId="20010"/>
    <cellStyle name="Обычный 2 3 2 4 3 14" xfId="21622"/>
    <cellStyle name="Обычный 2 3 2 4 3 2" xfId="4136"/>
    <cellStyle name="Обычный 2 3 2 4 3 2 10" xfId="4137"/>
    <cellStyle name="Обычный 2 3 2 4 3 2 11" xfId="18311"/>
    <cellStyle name="Обычный 2 3 2 4 3 2 12" xfId="20011"/>
    <cellStyle name="Обычный 2 3 2 4 3 2 13" xfId="21623"/>
    <cellStyle name="Обычный 2 3 2 4 3 2 2" xfId="4138"/>
    <cellStyle name="Обычный 2 3 2 4 3 2 2 2" xfId="4139"/>
    <cellStyle name="Обычный 2 3 2 4 3 2 3" xfId="4140"/>
    <cellStyle name="Обычный 2 3 2 4 3 2 4" xfId="4141"/>
    <cellStyle name="Обычный 2 3 2 4 3 2 5" xfId="4142"/>
    <cellStyle name="Обычный 2 3 2 4 3 2 6" xfId="4143"/>
    <cellStyle name="Обычный 2 3 2 4 3 2 7" xfId="4144"/>
    <cellStyle name="Обычный 2 3 2 4 3 2 8" xfId="4145"/>
    <cellStyle name="Обычный 2 3 2 4 3 2 9" xfId="4146"/>
    <cellStyle name="Обычный 2 3 2 4 3 3" xfId="4147"/>
    <cellStyle name="Обычный 2 3 2 4 3 3 2" xfId="4148"/>
    <cellStyle name="Обычный 2 3 2 4 3 4" xfId="4149"/>
    <cellStyle name="Обычный 2 3 2 4 3 5" xfId="4150"/>
    <cellStyle name="Обычный 2 3 2 4 3 6" xfId="4151"/>
    <cellStyle name="Обычный 2 3 2 4 3 7" xfId="4152"/>
    <cellStyle name="Обычный 2 3 2 4 3 8" xfId="4153"/>
    <cellStyle name="Обычный 2 3 2 4 3 9" xfId="4154"/>
    <cellStyle name="Обычный 2 3 2 4 4" xfId="4155"/>
    <cellStyle name="Обычный 2 3 2 4 4 10" xfId="4156"/>
    <cellStyle name="Обычный 2 3 2 4 4 11" xfId="4157"/>
    <cellStyle name="Обычный 2 3 2 4 4 12" xfId="18312"/>
    <cellStyle name="Обычный 2 3 2 4 4 13" xfId="20012"/>
    <cellStyle name="Обычный 2 3 2 4 4 14" xfId="21624"/>
    <cellStyle name="Обычный 2 3 2 4 4 2" xfId="4158"/>
    <cellStyle name="Обычный 2 3 2 4 4 2 10" xfId="4159"/>
    <cellStyle name="Обычный 2 3 2 4 4 2 11" xfId="18313"/>
    <cellStyle name="Обычный 2 3 2 4 4 2 12" xfId="20013"/>
    <cellStyle name="Обычный 2 3 2 4 4 2 13" xfId="21625"/>
    <cellStyle name="Обычный 2 3 2 4 4 2 2" xfId="4160"/>
    <cellStyle name="Обычный 2 3 2 4 4 2 2 2" xfId="4161"/>
    <cellStyle name="Обычный 2 3 2 4 4 2 3" xfId="4162"/>
    <cellStyle name="Обычный 2 3 2 4 4 2 4" xfId="4163"/>
    <cellStyle name="Обычный 2 3 2 4 4 2 5" xfId="4164"/>
    <cellStyle name="Обычный 2 3 2 4 4 2 6" xfId="4165"/>
    <cellStyle name="Обычный 2 3 2 4 4 2 7" xfId="4166"/>
    <cellStyle name="Обычный 2 3 2 4 4 2 8" xfId="4167"/>
    <cellStyle name="Обычный 2 3 2 4 4 2 9" xfId="4168"/>
    <cellStyle name="Обычный 2 3 2 4 4 3" xfId="4169"/>
    <cellStyle name="Обычный 2 3 2 4 4 3 2" xfId="4170"/>
    <cellStyle name="Обычный 2 3 2 4 4 4" xfId="4171"/>
    <cellStyle name="Обычный 2 3 2 4 4 5" xfId="4172"/>
    <cellStyle name="Обычный 2 3 2 4 4 6" xfId="4173"/>
    <cellStyle name="Обычный 2 3 2 4 4 7" xfId="4174"/>
    <cellStyle name="Обычный 2 3 2 4 4 8" xfId="4175"/>
    <cellStyle name="Обычный 2 3 2 4 4 9" xfId="4176"/>
    <cellStyle name="Обычный 2 3 2 4 5" xfId="4177"/>
    <cellStyle name="Обычный 2 3 2 4 5 10" xfId="4178"/>
    <cellStyle name="Обычный 2 3 2 4 5 11" xfId="4179"/>
    <cellStyle name="Обычный 2 3 2 4 5 12" xfId="18314"/>
    <cellStyle name="Обычный 2 3 2 4 5 13" xfId="20014"/>
    <cellStyle name="Обычный 2 3 2 4 5 14" xfId="21626"/>
    <cellStyle name="Обычный 2 3 2 4 5 2" xfId="4180"/>
    <cellStyle name="Обычный 2 3 2 4 5 2 10" xfId="4181"/>
    <cellStyle name="Обычный 2 3 2 4 5 2 11" xfId="18315"/>
    <cellStyle name="Обычный 2 3 2 4 5 2 12" xfId="20015"/>
    <cellStyle name="Обычный 2 3 2 4 5 2 13" xfId="21627"/>
    <cellStyle name="Обычный 2 3 2 4 5 2 2" xfId="4182"/>
    <cellStyle name="Обычный 2 3 2 4 5 2 2 2" xfId="4183"/>
    <cellStyle name="Обычный 2 3 2 4 5 2 3" xfId="4184"/>
    <cellStyle name="Обычный 2 3 2 4 5 2 4" xfId="4185"/>
    <cellStyle name="Обычный 2 3 2 4 5 2 5" xfId="4186"/>
    <cellStyle name="Обычный 2 3 2 4 5 2 6" xfId="4187"/>
    <cellStyle name="Обычный 2 3 2 4 5 2 7" xfId="4188"/>
    <cellStyle name="Обычный 2 3 2 4 5 2 8" xfId="4189"/>
    <cellStyle name="Обычный 2 3 2 4 5 2 9" xfId="4190"/>
    <cellStyle name="Обычный 2 3 2 4 5 3" xfId="4191"/>
    <cellStyle name="Обычный 2 3 2 4 5 3 2" xfId="4192"/>
    <cellStyle name="Обычный 2 3 2 4 5 4" xfId="4193"/>
    <cellStyle name="Обычный 2 3 2 4 5 5" xfId="4194"/>
    <cellStyle name="Обычный 2 3 2 4 5 6" xfId="4195"/>
    <cellStyle name="Обычный 2 3 2 4 5 7" xfId="4196"/>
    <cellStyle name="Обычный 2 3 2 4 5 8" xfId="4197"/>
    <cellStyle name="Обычный 2 3 2 4 5 9" xfId="4198"/>
    <cellStyle name="Обычный 2 3 2 4 6" xfId="4199"/>
    <cellStyle name="Обычный 2 3 2 4 6 10" xfId="4200"/>
    <cellStyle name="Обычный 2 3 2 4 6 11" xfId="18316"/>
    <cellStyle name="Обычный 2 3 2 4 6 12" xfId="20016"/>
    <cellStyle name="Обычный 2 3 2 4 6 13" xfId="21628"/>
    <cellStyle name="Обычный 2 3 2 4 6 2" xfId="4201"/>
    <cellStyle name="Обычный 2 3 2 4 6 2 2" xfId="4202"/>
    <cellStyle name="Обычный 2 3 2 4 6 3" xfId="4203"/>
    <cellStyle name="Обычный 2 3 2 4 6 4" xfId="4204"/>
    <cellStyle name="Обычный 2 3 2 4 6 5" xfId="4205"/>
    <cellStyle name="Обычный 2 3 2 4 6 6" xfId="4206"/>
    <cellStyle name="Обычный 2 3 2 4 6 7" xfId="4207"/>
    <cellStyle name="Обычный 2 3 2 4 6 8" xfId="4208"/>
    <cellStyle name="Обычный 2 3 2 4 6 9" xfId="4209"/>
    <cellStyle name="Обычный 2 3 2 4 7" xfId="4210"/>
    <cellStyle name="Обычный 2 3 2 4 7 10" xfId="20017"/>
    <cellStyle name="Обычный 2 3 2 4 7 11" xfId="21629"/>
    <cellStyle name="Обычный 2 3 2 4 7 2" xfId="4211"/>
    <cellStyle name="Обычный 2 3 2 4 7 2 2" xfId="4212"/>
    <cellStyle name="Обычный 2 3 2 4 7 3" xfId="4213"/>
    <cellStyle name="Обычный 2 3 2 4 7 4" xfId="4214"/>
    <cellStyle name="Обычный 2 3 2 4 7 5" xfId="4215"/>
    <cellStyle name="Обычный 2 3 2 4 7 6" xfId="4216"/>
    <cellStyle name="Обычный 2 3 2 4 7 7" xfId="4217"/>
    <cellStyle name="Обычный 2 3 2 4 7 8" xfId="4218"/>
    <cellStyle name="Обычный 2 3 2 4 7 9" xfId="18317"/>
    <cellStyle name="Обычный 2 3 2 4 8" xfId="4219"/>
    <cellStyle name="Обычный 2 3 2 4 8 2" xfId="4220"/>
    <cellStyle name="Обычный 2 3 2 4 9" xfId="4221"/>
    <cellStyle name="Обычный 2 3 2 5" xfId="4222"/>
    <cellStyle name="Обычный 2 3 2 5 10" xfId="4223"/>
    <cellStyle name="Обычный 2 3 2 5 11" xfId="4224"/>
    <cellStyle name="Обычный 2 3 2 5 12" xfId="18318"/>
    <cellStyle name="Обычный 2 3 2 5 13" xfId="20018"/>
    <cellStyle name="Обычный 2 3 2 5 14" xfId="21630"/>
    <cellStyle name="Обычный 2 3 2 5 2" xfId="4225"/>
    <cellStyle name="Обычный 2 3 2 5 2 10" xfId="4226"/>
    <cellStyle name="Обычный 2 3 2 5 2 11" xfId="18319"/>
    <cellStyle name="Обычный 2 3 2 5 2 12" xfId="20019"/>
    <cellStyle name="Обычный 2 3 2 5 2 13" xfId="21631"/>
    <cellStyle name="Обычный 2 3 2 5 2 2" xfId="4227"/>
    <cellStyle name="Обычный 2 3 2 5 2 2 2" xfId="4228"/>
    <cellStyle name="Обычный 2 3 2 5 2 3" xfId="4229"/>
    <cellStyle name="Обычный 2 3 2 5 2 4" xfId="4230"/>
    <cellStyle name="Обычный 2 3 2 5 2 5" xfId="4231"/>
    <cellStyle name="Обычный 2 3 2 5 2 6" xfId="4232"/>
    <cellStyle name="Обычный 2 3 2 5 2 7" xfId="4233"/>
    <cellStyle name="Обычный 2 3 2 5 2 8" xfId="4234"/>
    <cellStyle name="Обычный 2 3 2 5 2 9" xfId="4235"/>
    <cellStyle name="Обычный 2 3 2 5 3" xfId="4236"/>
    <cellStyle name="Обычный 2 3 2 5 3 2" xfId="4237"/>
    <cellStyle name="Обычный 2 3 2 5 4" xfId="4238"/>
    <cellStyle name="Обычный 2 3 2 5 5" xfId="4239"/>
    <cellStyle name="Обычный 2 3 2 5 6" xfId="4240"/>
    <cellStyle name="Обычный 2 3 2 5 7" xfId="4241"/>
    <cellStyle name="Обычный 2 3 2 5 8" xfId="4242"/>
    <cellStyle name="Обычный 2 3 2 5 9" xfId="4243"/>
    <cellStyle name="Обычный 2 3 2 6" xfId="4244"/>
    <cellStyle name="Обычный 2 3 2 6 10" xfId="4245"/>
    <cellStyle name="Обычный 2 3 2 6 11" xfId="4246"/>
    <cellStyle name="Обычный 2 3 2 6 12" xfId="18320"/>
    <cellStyle name="Обычный 2 3 2 6 13" xfId="20020"/>
    <cellStyle name="Обычный 2 3 2 6 14" xfId="21632"/>
    <cellStyle name="Обычный 2 3 2 6 2" xfId="4247"/>
    <cellStyle name="Обычный 2 3 2 6 2 10" xfId="4248"/>
    <cellStyle name="Обычный 2 3 2 6 2 11" xfId="18321"/>
    <cellStyle name="Обычный 2 3 2 6 2 12" xfId="20021"/>
    <cellStyle name="Обычный 2 3 2 6 2 13" xfId="21633"/>
    <cellStyle name="Обычный 2 3 2 6 2 2" xfId="4249"/>
    <cellStyle name="Обычный 2 3 2 6 2 2 2" xfId="4250"/>
    <cellStyle name="Обычный 2 3 2 6 2 3" xfId="4251"/>
    <cellStyle name="Обычный 2 3 2 6 2 4" xfId="4252"/>
    <cellStyle name="Обычный 2 3 2 6 2 5" xfId="4253"/>
    <cellStyle name="Обычный 2 3 2 6 2 6" xfId="4254"/>
    <cellStyle name="Обычный 2 3 2 6 2 7" xfId="4255"/>
    <cellStyle name="Обычный 2 3 2 6 2 8" xfId="4256"/>
    <cellStyle name="Обычный 2 3 2 6 2 9" xfId="4257"/>
    <cellStyle name="Обычный 2 3 2 6 3" xfId="4258"/>
    <cellStyle name="Обычный 2 3 2 6 3 2" xfId="4259"/>
    <cellStyle name="Обычный 2 3 2 6 4" xfId="4260"/>
    <cellStyle name="Обычный 2 3 2 6 5" xfId="4261"/>
    <cellStyle name="Обычный 2 3 2 6 6" xfId="4262"/>
    <cellStyle name="Обычный 2 3 2 6 7" xfId="4263"/>
    <cellStyle name="Обычный 2 3 2 6 8" xfId="4264"/>
    <cellStyle name="Обычный 2 3 2 6 9" xfId="4265"/>
    <cellStyle name="Обычный 2 3 2 7" xfId="4266"/>
    <cellStyle name="Обычный 2 3 2 7 10" xfId="4267"/>
    <cellStyle name="Обычный 2 3 2 7 11" xfId="4268"/>
    <cellStyle name="Обычный 2 3 2 7 12" xfId="18322"/>
    <cellStyle name="Обычный 2 3 2 7 13" xfId="20022"/>
    <cellStyle name="Обычный 2 3 2 7 14" xfId="21634"/>
    <cellStyle name="Обычный 2 3 2 7 2" xfId="4269"/>
    <cellStyle name="Обычный 2 3 2 7 2 10" xfId="4270"/>
    <cellStyle name="Обычный 2 3 2 7 2 11" xfId="18323"/>
    <cellStyle name="Обычный 2 3 2 7 2 12" xfId="20023"/>
    <cellStyle name="Обычный 2 3 2 7 2 13" xfId="21635"/>
    <cellStyle name="Обычный 2 3 2 7 2 2" xfId="4271"/>
    <cellStyle name="Обычный 2 3 2 7 2 2 2" xfId="4272"/>
    <cellStyle name="Обычный 2 3 2 7 2 3" xfId="4273"/>
    <cellStyle name="Обычный 2 3 2 7 2 4" xfId="4274"/>
    <cellStyle name="Обычный 2 3 2 7 2 5" xfId="4275"/>
    <cellStyle name="Обычный 2 3 2 7 2 6" xfId="4276"/>
    <cellStyle name="Обычный 2 3 2 7 2 7" xfId="4277"/>
    <cellStyle name="Обычный 2 3 2 7 2 8" xfId="4278"/>
    <cellStyle name="Обычный 2 3 2 7 2 9" xfId="4279"/>
    <cellStyle name="Обычный 2 3 2 7 3" xfId="4280"/>
    <cellStyle name="Обычный 2 3 2 7 3 2" xfId="4281"/>
    <cellStyle name="Обычный 2 3 2 7 4" xfId="4282"/>
    <cellStyle name="Обычный 2 3 2 7 5" xfId="4283"/>
    <cellStyle name="Обычный 2 3 2 7 6" xfId="4284"/>
    <cellStyle name="Обычный 2 3 2 7 7" xfId="4285"/>
    <cellStyle name="Обычный 2 3 2 7 8" xfId="4286"/>
    <cellStyle name="Обычный 2 3 2 7 9" xfId="4287"/>
    <cellStyle name="Обычный 2 3 2 8" xfId="4288"/>
    <cellStyle name="Обычный 2 3 2 8 10" xfId="4289"/>
    <cellStyle name="Обычный 2 3 2 8 11" xfId="4290"/>
    <cellStyle name="Обычный 2 3 2 8 12" xfId="18324"/>
    <cellStyle name="Обычный 2 3 2 8 13" xfId="20024"/>
    <cellStyle name="Обычный 2 3 2 8 14" xfId="21636"/>
    <cellStyle name="Обычный 2 3 2 8 2" xfId="4291"/>
    <cellStyle name="Обычный 2 3 2 8 2 10" xfId="4292"/>
    <cellStyle name="Обычный 2 3 2 8 2 11" xfId="18325"/>
    <cellStyle name="Обычный 2 3 2 8 2 12" xfId="20025"/>
    <cellStyle name="Обычный 2 3 2 8 2 13" xfId="21637"/>
    <cellStyle name="Обычный 2 3 2 8 2 2" xfId="4293"/>
    <cellStyle name="Обычный 2 3 2 8 2 2 2" xfId="4294"/>
    <cellStyle name="Обычный 2 3 2 8 2 3" xfId="4295"/>
    <cellStyle name="Обычный 2 3 2 8 2 4" xfId="4296"/>
    <cellStyle name="Обычный 2 3 2 8 2 5" xfId="4297"/>
    <cellStyle name="Обычный 2 3 2 8 2 6" xfId="4298"/>
    <cellStyle name="Обычный 2 3 2 8 2 7" xfId="4299"/>
    <cellStyle name="Обычный 2 3 2 8 2 8" xfId="4300"/>
    <cellStyle name="Обычный 2 3 2 8 2 9" xfId="4301"/>
    <cellStyle name="Обычный 2 3 2 8 3" xfId="4302"/>
    <cellStyle name="Обычный 2 3 2 8 3 2" xfId="4303"/>
    <cellStyle name="Обычный 2 3 2 8 4" xfId="4304"/>
    <cellStyle name="Обычный 2 3 2 8 5" xfId="4305"/>
    <cellStyle name="Обычный 2 3 2 8 6" xfId="4306"/>
    <cellStyle name="Обычный 2 3 2 8 7" xfId="4307"/>
    <cellStyle name="Обычный 2 3 2 8 8" xfId="4308"/>
    <cellStyle name="Обычный 2 3 2 8 9" xfId="4309"/>
    <cellStyle name="Обычный 2 3 2 9" xfId="4310"/>
    <cellStyle name="Обычный 2 3 2 9 10" xfId="4311"/>
    <cellStyle name="Обычный 2 3 2 9 11" xfId="4312"/>
    <cellStyle name="Обычный 2 3 2 9 12" xfId="18326"/>
    <cellStyle name="Обычный 2 3 2 9 13" xfId="20026"/>
    <cellStyle name="Обычный 2 3 2 9 14" xfId="21638"/>
    <cellStyle name="Обычный 2 3 2 9 2" xfId="4313"/>
    <cellStyle name="Обычный 2 3 2 9 2 10" xfId="4314"/>
    <cellStyle name="Обычный 2 3 2 9 2 11" xfId="18327"/>
    <cellStyle name="Обычный 2 3 2 9 2 12" xfId="20027"/>
    <cellStyle name="Обычный 2 3 2 9 2 13" xfId="21639"/>
    <cellStyle name="Обычный 2 3 2 9 2 2" xfId="4315"/>
    <cellStyle name="Обычный 2 3 2 9 2 2 2" xfId="4316"/>
    <cellStyle name="Обычный 2 3 2 9 2 3" xfId="4317"/>
    <cellStyle name="Обычный 2 3 2 9 2 4" xfId="4318"/>
    <cellStyle name="Обычный 2 3 2 9 2 5" xfId="4319"/>
    <cellStyle name="Обычный 2 3 2 9 2 6" xfId="4320"/>
    <cellStyle name="Обычный 2 3 2 9 2 7" xfId="4321"/>
    <cellStyle name="Обычный 2 3 2 9 2 8" xfId="4322"/>
    <cellStyle name="Обычный 2 3 2 9 2 9" xfId="4323"/>
    <cellStyle name="Обычный 2 3 2 9 3" xfId="4324"/>
    <cellStyle name="Обычный 2 3 2 9 3 2" xfId="4325"/>
    <cellStyle name="Обычный 2 3 2 9 4" xfId="4326"/>
    <cellStyle name="Обычный 2 3 2 9 5" xfId="4327"/>
    <cellStyle name="Обычный 2 3 2 9 6" xfId="4328"/>
    <cellStyle name="Обычный 2 3 2 9 7" xfId="4329"/>
    <cellStyle name="Обычный 2 3 2 9 8" xfId="4330"/>
    <cellStyle name="Обычный 2 3 2 9 9" xfId="4331"/>
    <cellStyle name="Обычный 2 3 3" xfId="4332"/>
    <cellStyle name="Обычный 2 3 3 2" xfId="18328"/>
    <cellStyle name="Обычный 2 3 4" xfId="18254"/>
    <cellStyle name="Обычный 2 4" xfId="4333"/>
    <cellStyle name="Обычный 2 4 10" xfId="4334"/>
    <cellStyle name="Обычный 2 4 10 10" xfId="4335"/>
    <cellStyle name="Обычный 2 4 10 11" xfId="4336"/>
    <cellStyle name="Обычный 2 4 10 12" xfId="18330"/>
    <cellStyle name="Обычный 2 4 10 13" xfId="20029"/>
    <cellStyle name="Обычный 2 4 10 14" xfId="21641"/>
    <cellStyle name="Обычный 2 4 10 2" xfId="4337"/>
    <cellStyle name="Обычный 2 4 10 2 10" xfId="4338"/>
    <cellStyle name="Обычный 2 4 10 2 11" xfId="18331"/>
    <cellStyle name="Обычный 2 4 10 2 12" xfId="20030"/>
    <cellStyle name="Обычный 2 4 10 2 13" xfId="21642"/>
    <cellStyle name="Обычный 2 4 10 2 2" xfId="4339"/>
    <cellStyle name="Обычный 2 4 10 2 2 2" xfId="4340"/>
    <cellStyle name="Обычный 2 4 10 2 3" xfId="4341"/>
    <cellStyle name="Обычный 2 4 10 2 4" xfId="4342"/>
    <cellStyle name="Обычный 2 4 10 2 5" xfId="4343"/>
    <cellStyle name="Обычный 2 4 10 2 6" xfId="4344"/>
    <cellStyle name="Обычный 2 4 10 2 7" xfId="4345"/>
    <cellStyle name="Обычный 2 4 10 2 8" xfId="4346"/>
    <cellStyle name="Обычный 2 4 10 2 9" xfId="4347"/>
    <cellStyle name="Обычный 2 4 10 3" xfId="4348"/>
    <cellStyle name="Обычный 2 4 10 3 2" xfId="4349"/>
    <cellStyle name="Обычный 2 4 10 4" xfId="4350"/>
    <cellStyle name="Обычный 2 4 10 5" xfId="4351"/>
    <cellStyle name="Обычный 2 4 10 6" xfId="4352"/>
    <cellStyle name="Обычный 2 4 10 7" xfId="4353"/>
    <cellStyle name="Обычный 2 4 10 8" xfId="4354"/>
    <cellStyle name="Обычный 2 4 10 9" xfId="4355"/>
    <cellStyle name="Обычный 2 4 11" xfId="4356"/>
    <cellStyle name="Обычный 2 4 11 10" xfId="4357"/>
    <cellStyle name="Обычный 2 4 11 11" xfId="4358"/>
    <cellStyle name="Обычный 2 4 11 12" xfId="18332"/>
    <cellStyle name="Обычный 2 4 11 13" xfId="20031"/>
    <cellStyle name="Обычный 2 4 11 14" xfId="21643"/>
    <cellStyle name="Обычный 2 4 11 2" xfId="4359"/>
    <cellStyle name="Обычный 2 4 11 2 10" xfId="4360"/>
    <cellStyle name="Обычный 2 4 11 2 11" xfId="18333"/>
    <cellStyle name="Обычный 2 4 11 2 12" xfId="20032"/>
    <cellStyle name="Обычный 2 4 11 2 13" xfId="21644"/>
    <cellStyle name="Обычный 2 4 11 2 2" xfId="4361"/>
    <cellStyle name="Обычный 2 4 11 2 2 2" xfId="4362"/>
    <cellStyle name="Обычный 2 4 11 2 3" xfId="4363"/>
    <cellStyle name="Обычный 2 4 11 2 4" xfId="4364"/>
    <cellStyle name="Обычный 2 4 11 2 5" xfId="4365"/>
    <cellStyle name="Обычный 2 4 11 2 6" xfId="4366"/>
    <cellStyle name="Обычный 2 4 11 2 7" xfId="4367"/>
    <cellStyle name="Обычный 2 4 11 2 8" xfId="4368"/>
    <cellStyle name="Обычный 2 4 11 2 9" xfId="4369"/>
    <cellStyle name="Обычный 2 4 11 3" xfId="4370"/>
    <cellStyle name="Обычный 2 4 11 3 2" xfId="4371"/>
    <cellStyle name="Обычный 2 4 11 4" xfId="4372"/>
    <cellStyle name="Обычный 2 4 11 5" xfId="4373"/>
    <cellStyle name="Обычный 2 4 11 6" xfId="4374"/>
    <cellStyle name="Обычный 2 4 11 7" xfId="4375"/>
    <cellStyle name="Обычный 2 4 11 8" xfId="4376"/>
    <cellStyle name="Обычный 2 4 11 9" xfId="4377"/>
    <cellStyle name="Обычный 2 4 12" xfId="4378"/>
    <cellStyle name="Обычный 2 4 12 10" xfId="4379"/>
    <cellStyle name="Обычный 2 4 12 11" xfId="18334"/>
    <cellStyle name="Обычный 2 4 12 12" xfId="20033"/>
    <cellStyle name="Обычный 2 4 12 13" xfId="21645"/>
    <cellStyle name="Обычный 2 4 12 2" xfId="4380"/>
    <cellStyle name="Обычный 2 4 12 2 2" xfId="4381"/>
    <cellStyle name="Обычный 2 4 12 3" xfId="4382"/>
    <cellStyle name="Обычный 2 4 12 4" xfId="4383"/>
    <cellStyle name="Обычный 2 4 12 5" xfId="4384"/>
    <cellStyle name="Обычный 2 4 12 6" xfId="4385"/>
    <cellStyle name="Обычный 2 4 12 7" xfId="4386"/>
    <cellStyle name="Обычный 2 4 12 8" xfId="4387"/>
    <cellStyle name="Обычный 2 4 12 9" xfId="4388"/>
    <cellStyle name="Обычный 2 4 13" xfId="4389"/>
    <cellStyle name="Обычный 2 4 13 10" xfId="20034"/>
    <cellStyle name="Обычный 2 4 13 11" xfId="21646"/>
    <cellStyle name="Обычный 2 4 13 2" xfId="4390"/>
    <cellStyle name="Обычный 2 4 13 2 2" xfId="4391"/>
    <cellStyle name="Обычный 2 4 13 3" xfId="4392"/>
    <cellStyle name="Обычный 2 4 13 4" xfId="4393"/>
    <cellStyle name="Обычный 2 4 13 5" xfId="4394"/>
    <cellStyle name="Обычный 2 4 13 6" xfId="4395"/>
    <cellStyle name="Обычный 2 4 13 7" xfId="4396"/>
    <cellStyle name="Обычный 2 4 13 8" xfId="4397"/>
    <cellStyle name="Обычный 2 4 13 9" xfId="18335"/>
    <cellStyle name="Обычный 2 4 14" xfId="4398"/>
    <cellStyle name="Обычный 2 4 14 10" xfId="20035"/>
    <cellStyle name="Обычный 2 4 14 11" xfId="21647"/>
    <cellStyle name="Обычный 2 4 14 2" xfId="4399"/>
    <cellStyle name="Обычный 2 4 14 2 2" xfId="4400"/>
    <cellStyle name="Обычный 2 4 14 3" xfId="4401"/>
    <cellStyle name="Обычный 2 4 14 4" xfId="4402"/>
    <cellStyle name="Обычный 2 4 14 5" xfId="4403"/>
    <cellStyle name="Обычный 2 4 14 6" xfId="4404"/>
    <cellStyle name="Обычный 2 4 14 7" xfId="4405"/>
    <cellStyle name="Обычный 2 4 14 8" xfId="4406"/>
    <cellStyle name="Обычный 2 4 14 9" xfId="18336"/>
    <cellStyle name="Обычный 2 4 15" xfId="4407"/>
    <cellStyle name="Обычный 2 4 15 2" xfId="4408"/>
    <cellStyle name="Обычный 2 4 16" xfId="4409"/>
    <cellStyle name="Обычный 2 4 17" xfId="4410"/>
    <cellStyle name="Обычный 2 4 18" xfId="4411"/>
    <cellStyle name="Обычный 2 4 19" xfId="4412"/>
    <cellStyle name="Обычный 2 4 2" xfId="4413"/>
    <cellStyle name="Обычный 2 4 2 10" xfId="4414"/>
    <cellStyle name="Обычный 2 4 2 10 2" xfId="4415"/>
    <cellStyle name="Обычный 2 4 2 11" xfId="4416"/>
    <cellStyle name="Обычный 2 4 2 12" xfId="4417"/>
    <cellStyle name="Обычный 2 4 2 13" xfId="4418"/>
    <cellStyle name="Обычный 2 4 2 14" xfId="4419"/>
    <cellStyle name="Обычный 2 4 2 15" xfId="4420"/>
    <cellStyle name="Обычный 2 4 2 16" xfId="4421"/>
    <cellStyle name="Обычный 2 4 2 17" xfId="4422"/>
    <cellStyle name="Обычный 2 4 2 18" xfId="4423"/>
    <cellStyle name="Обычный 2 4 2 19" xfId="4424"/>
    <cellStyle name="Обычный 2 4 2 2" xfId="4425"/>
    <cellStyle name="Обычный 2 4 2 2 10" xfId="4426"/>
    <cellStyle name="Обычный 2 4 2 2 11" xfId="4427"/>
    <cellStyle name="Обычный 2 4 2 2 12" xfId="4428"/>
    <cellStyle name="Обычный 2 4 2 2 13" xfId="4429"/>
    <cellStyle name="Обычный 2 4 2 2 14" xfId="4430"/>
    <cellStyle name="Обычный 2 4 2 2 15" xfId="4431"/>
    <cellStyle name="Обычный 2 4 2 2 16" xfId="4432"/>
    <cellStyle name="Обычный 2 4 2 2 17" xfId="4433"/>
    <cellStyle name="Обычный 2 4 2 2 18" xfId="18338"/>
    <cellStyle name="Обычный 2 4 2 2 19" xfId="20037"/>
    <cellStyle name="Обычный 2 4 2 2 2" xfId="4434"/>
    <cellStyle name="Обычный 2 4 2 2 2 10" xfId="4435"/>
    <cellStyle name="Обычный 2 4 2 2 2 11" xfId="4436"/>
    <cellStyle name="Обычный 2 4 2 2 2 12" xfId="18339"/>
    <cellStyle name="Обычный 2 4 2 2 2 13" xfId="20038"/>
    <cellStyle name="Обычный 2 4 2 2 2 14" xfId="21650"/>
    <cellStyle name="Обычный 2 4 2 2 2 2" xfId="4437"/>
    <cellStyle name="Обычный 2 4 2 2 2 2 10" xfId="4438"/>
    <cellStyle name="Обычный 2 4 2 2 2 2 11" xfId="18340"/>
    <cellStyle name="Обычный 2 4 2 2 2 2 12" xfId="20039"/>
    <cellStyle name="Обычный 2 4 2 2 2 2 13" xfId="21651"/>
    <cellStyle name="Обычный 2 4 2 2 2 2 2" xfId="4439"/>
    <cellStyle name="Обычный 2 4 2 2 2 2 2 2" xfId="4440"/>
    <cellStyle name="Обычный 2 4 2 2 2 2 3" xfId="4441"/>
    <cellStyle name="Обычный 2 4 2 2 2 2 4" xfId="4442"/>
    <cellStyle name="Обычный 2 4 2 2 2 2 5" xfId="4443"/>
    <cellStyle name="Обычный 2 4 2 2 2 2 6" xfId="4444"/>
    <cellStyle name="Обычный 2 4 2 2 2 2 7" xfId="4445"/>
    <cellStyle name="Обычный 2 4 2 2 2 2 8" xfId="4446"/>
    <cellStyle name="Обычный 2 4 2 2 2 2 9" xfId="4447"/>
    <cellStyle name="Обычный 2 4 2 2 2 3" xfId="4448"/>
    <cellStyle name="Обычный 2 4 2 2 2 3 2" xfId="4449"/>
    <cellStyle name="Обычный 2 4 2 2 2 4" xfId="4450"/>
    <cellStyle name="Обычный 2 4 2 2 2 5" xfId="4451"/>
    <cellStyle name="Обычный 2 4 2 2 2 6" xfId="4452"/>
    <cellStyle name="Обычный 2 4 2 2 2 7" xfId="4453"/>
    <cellStyle name="Обычный 2 4 2 2 2 8" xfId="4454"/>
    <cellStyle name="Обычный 2 4 2 2 2 9" xfId="4455"/>
    <cellStyle name="Обычный 2 4 2 2 20" xfId="21649"/>
    <cellStyle name="Обычный 2 4 2 2 3" xfId="4456"/>
    <cellStyle name="Обычный 2 4 2 2 3 10" xfId="4457"/>
    <cellStyle name="Обычный 2 4 2 2 3 11" xfId="4458"/>
    <cellStyle name="Обычный 2 4 2 2 3 12" xfId="18341"/>
    <cellStyle name="Обычный 2 4 2 2 3 13" xfId="20040"/>
    <cellStyle name="Обычный 2 4 2 2 3 14" xfId="21652"/>
    <cellStyle name="Обычный 2 4 2 2 3 2" xfId="4459"/>
    <cellStyle name="Обычный 2 4 2 2 3 2 10" xfId="4460"/>
    <cellStyle name="Обычный 2 4 2 2 3 2 11" xfId="18342"/>
    <cellStyle name="Обычный 2 4 2 2 3 2 12" xfId="20041"/>
    <cellStyle name="Обычный 2 4 2 2 3 2 13" xfId="21653"/>
    <cellStyle name="Обычный 2 4 2 2 3 2 2" xfId="4461"/>
    <cellStyle name="Обычный 2 4 2 2 3 2 2 2" xfId="4462"/>
    <cellStyle name="Обычный 2 4 2 2 3 2 3" xfId="4463"/>
    <cellStyle name="Обычный 2 4 2 2 3 2 4" xfId="4464"/>
    <cellStyle name="Обычный 2 4 2 2 3 2 5" xfId="4465"/>
    <cellStyle name="Обычный 2 4 2 2 3 2 6" xfId="4466"/>
    <cellStyle name="Обычный 2 4 2 2 3 2 7" xfId="4467"/>
    <cellStyle name="Обычный 2 4 2 2 3 2 8" xfId="4468"/>
    <cellStyle name="Обычный 2 4 2 2 3 2 9" xfId="4469"/>
    <cellStyle name="Обычный 2 4 2 2 3 3" xfId="4470"/>
    <cellStyle name="Обычный 2 4 2 2 3 3 2" xfId="4471"/>
    <cellStyle name="Обычный 2 4 2 2 3 4" xfId="4472"/>
    <cellStyle name="Обычный 2 4 2 2 3 5" xfId="4473"/>
    <cellStyle name="Обычный 2 4 2 2 3 6" xfId="4474"/>
    <cellStyle name="Обычный 2 4 2 2 3 7" xfId="4475"/>
    <cellStyle name="Обычный 2 4 2 2 3 8" xfId="4476"/>
    <cellStyle name="Обычный 2 4 2 2 3 9" xfId="4477"/>
    <cellStyle name="Обычный 2 4 2 2 4" xfId="4478"/>
    <cellStyle name="Обычный 2 4 2 2 4 10" xfId="4479"/>
    <cellStyle name="Обычный 2 4 2 2 4 11" xfId="4480"/>
    <cellStyle name="Обычный 2 4 2 2 4 12" xfId="18343"/>
    <cellStyle name="Обычный 2 4 2 2 4 13" xfId="20042"/>
    <cellStyle name="Обычный 2 4 2 2 4 14" xfId="21654"/>
    <cellStyle name="Обычный 2 4 2 2 4 2" xfId="4481"/>
    <cellStyle name="Обычный 2 4 2 2 4 2 10" xfId="4482"/>
    <cellStyle name="Обычный 2 4 2 2 4 2 11" xfId="18344"/>
    <cellStyle name="Обычный 2 4 2 2 4 2 12" xfId="20043"/>
    <cellStyle name="Обычный 2 4 2 2 4 2 13" xfId="21655"/>
    <cellStyle name="Обычный 2 4 2 2 4 2 2" xfId="4483"/>
    <cellStyle name="Обычный 2 4 2 2 4 2 2 2" xfId="4484"/>
    <cellStyle name="Обычный 2 4 2 2 4 2 3" xfId="4485"/>
    <cellStyle name="Обычный 2 4 2 2 4 2 4" xfId="4486"/>
    <cellStyle name="Обычный 2 4 2 2 4 2 5" xfId="4487"/>
    <cellStyle name="Обычный 2 4 2 2 4 2 6" xfId="4488"/>
    <cellStyle name="Обычный 2 4 2 2 4 2 7" xfId="4489"/>
    <cellStyle name="Обычный 2 4 2 2 4 2 8" xfId="4490"/>
    <cellStyle name="Обычный 2 4 2 2 4 2 9" xfId="4491"/>
    <cellStyle name="Обычный 2 4 2 2 4 3" xfId="4492"/>
    <cellStyle name="Обычный 2 4 2 2 4 3 2" xfId="4493"/>
    <cellStyle name="Обычный 2 4 2 2 4 4" xfId="4494"/>
    <cellStyle name="Обычный 2 4 2 2 4 5" xfId="4495"/>
    <cellStyle name="Обычный 2 4 2 2 4 6" xfId="4496"/>
    <cellStyle name="Обычный 2 4 2 2 4 7" xfId="4497"/>
    <cellStyle name="Обычный 2 4 2 2 4 8" xfId="4498"/>
    <cellStyle name="Обычный 2 4 2 2 4 9" xfId="4499"/>
    <cellStyle name="Обычный 2 4 2 2 5" xfId="4500"/>
    <cellStyle name="Обычный 2 4 2 2 5 10" xfId="4501"/>
    <cellStyle name="Обычный 2 4 2 2 5 11" xfId="4502"/>
    <cellStyle name="Обычный 2 4 2 2 5 12" xfId="18345"/>
    <cellStyle name="Обычный 2 4 2 2 5 13" xfId="20044"/>
    <cellStyle name="Обычный 2 4 2 2 5 14" xfId="21656"/>
    <cellStyle name="Обычный 2 4 2 2 5 2" xfId="4503"/>
    <cellStyle name="Обычный 2 4 2 2 5 2 10" xfId="4504"/>
    <cellStyle name="Обычный 2 4 2 2 5 2 11" xfId="18346"/>
    <cellStyle name="Обычный 2 4 2 2 5 2 12" xfId="20045"/>
    <cellStyle name="Обычный 2 4 2 2 5 2 13" xfId="21657"/>
    <cellStyle name="Обычный 2 4 2 2 5 2 2" xfId="4505"/>
    <cellStyle name="Обычный 2 4 2 2 5 2 2 2" xfId="4506"/>
    <cellStyle name="Обычный 2 4 2 2 5 2 3" xfId="4507"/>
    <cellStyle name="Обычный 2 4 2 2 5 2 4" xfId="4508"/>
    <cellStyle name="Обычный 2 4 2 2 5 2 5" xfId="4509"/>
    <cellStyle name="Обычный 2 4 2 2 5 2 6" xfId="4510"/>
    <cellStyle name="Обычный 2 4 2 2 5 2 7" xfId="4511"/>
    <cellStyle name="Обычный 2 4 2 2 5 2 8" xfId="4512"/>
    <cellStyle name="Обычный 2 4 2 2 5 2 9" xfId="4513"/>
    <cellStyle name="Обычный 2 4 2 2 5 3" xfId="4514"/>
    <cellStyle name="Обычный 2 4 2 2 5 3 2" xfId="4515"/>
    <cellStyle name="Обычный 2 4 2 2 5 4" xfId="4516"/>
    <cellStyle name="Обычный 2 4 2 2 5 5" xfId="4517"/>
    <cellStyle name="Обычный 2 4 2 2 5 6" xfId="4518"/>
    <cellStyle name="Обычный 2 4 2 2 5 7" xfId="4519"/>
    <cellStyle name="Обычный 2 4 2 2 5 8" xfId="4520"/>
    <cellStyle name="Обычный 2 4 2 2 5 9" xfId="4521"/>
    <cellStyle name="Обычный 2 4 2 2 6" xfId="4522"/>
    <cellStyle name="Обычный 2 4 2 2 6 10" xfId="4523"/>
    <cellStyle name="Обычный 2 4 2 2 6 11" xfId="18347"/>
    <cellStyle name="Обычный 2 4 2 2 6 12" xfId="20046"/>
    <cellStyle name="Обычный 2 4 2 2 6 13" xfId="21658"/>
    <cellStyle name="Обычный 2 4 2 2 6 2" xfId="4524"/>
    <cellStyle name="Обычный 2 4 2 2 6 2 2" xfId="4525"/>
    <cellStyle name="Обычный 2 4 2 2 6 3" xfId="4526"/>
    <cellStyle name="Обычный 2 4 2 2 6 4" xfId="4527"/>
    <cellStyle name="Обычный 2 4 2 2 6 5" xfId="4528"/>
    <cellStyle name="Обычный 2 4 2 2 6 6" xfId="4529"/>
    <cellStyle name="Обычный 2 4 2 2 6 7" xfId="4530"/>
    <cellStyle name="Обычный 2 4 2 2 6 8" xfId="4531"/>
    <cellStyle name="Обычный 2 4 2 2 6 9" xfId="4532"/>
    <cellStyle name="Обычный 2 4 2 2 7" xfId="4533"/>
    <cellStyle name="Обычный 2 4 2 2 7 10" xfId="20047"/>
    <cellStyle name="Обычный 2 4 2 2 7 11" xfId="21659"/>
    <cellStyle name="Обычный 2 4 2 2 7 2" xfId="4534"/>
    <cellStyle name="Обычный 2 4 2 2 7 2 2" xfId="4535"/>
    <cellStyle name="Обычный 2 4 2 2 7 3" xfId="4536"/>
    <cellStyle name="Обычный 2 4 2 2 7 4" xfId="4537"/>
    <cellStyle name="Обычный 2 4 2 2 7 5" xfId="4538"/>
    <cellStyle name="Обычный 2 4 2 2 7 6" xfId="4539"/>
    <cellStyle name="Обычный 2 4 2 2 7 7" xfId="4540"/>
    <cellStyle name="Обычный 2 4 2 2 7 8" xfId="4541"/>
    <cellStyle name="Обычный 2 4 2 2 7 9" xfId="18348"/>
    <cellStyle name="Обычный 2 4 2 2 8" xfId="4542"/>
    <cellStyle name="Обычный 2 4 2 2 8 2" xfId="4543"/>
    <cellStyle name="Обычный 2 4 2 2 9" xfId="4544"/>
    <cellStyle name="Обычный 2 4 2 20" xfId="18337"/>
    <cellStyle name="Обычный 2 4 2 21" xfId="20036"/>
    <cellStyle name="Обычный 2 4 2 22" xfId="21648"/>
    <cellStyle name="Обычный 2 4 2 3" xfId="4545"/>
    <cellStyle name="Обычный 2 4 2 3 10" xfId="4546"/>
    <cellStyle name="Обычный 2 4 2 3 11" xfId="4547"/>
    <cellStyle name="Обычный 2 4 2 3 12" xfId="4548"/>
    <cellStyle name="Обычный 2 4 2 3 13" xfId="4549"/>
    <cellStyle name="Обычный 2 4 2 3 14" xfId="4550"/>
    <cellStyle name="Обычный 2 4 2 3 15" xfId="4551"/>
    <cellStyle name="Обычный 2 4 2 3 16" xfId="4552"/>
    <cellStyle name="Обычный 2 4 2 3 17" xfId="4553"/>
    <cellStyle name="Обычный 2 4 2 3 18" xfId="18349"/>
    <cellStyle name="Обычный 2 4 2 3 19" xfId="20048"/>
    <cellStyle name="Обычный 2 4 2 3 2" xfId="4554"/>
    <cellStyle name="Обычный 2 4 2 3 2 10" xfId="4555"/>
    <cellStyle name="Обычный 2 4 2 3 2 11" xfId="4556"/>
    <cellStyle name="Обычный 2 4 2 3 2 12" xfId="18350"/>
    <cellStyle name="Обычный 2 4 2 3 2 13" xfId="20049"/>
    <cellStyle name="Обычный 2 4 2 3 2 14" xfId="21661"/>
    <cellStyle name="Обычный 2 4 2 3 2 2" xfId="4557"/>
    <cellStyle name="Обычный 2 4 2 3 2 2 10" xfId="4558"/>
    <cellStyle name="Обычный 2 4 2 3 2 2 11" xfId="18351"/>
    <cellStyle name="Обычный 2 4 2 3 2 2 12" xfId="20050"/>
    <cellStyle name="Обычный 2 4 2 3 2 2 13" xfId="21662"/>
    <cellStyle name="Обычный 2 4 2 3 2 2 2" xfId="4559"/>
    <cellStyle name="Обычный 2 4 2 3 2 2 2 2" xfId="4560"/>
    <cellStyle name="Обычный 2 4 2 3 2 2 3" xfId="4561"/>
    <cellStyle name="Обычный 2 4 2 3 2 2 4" xfId="4562"/>
    <cellStyle name="Обычный 2 4 2 3 2 2 5" xfId="4563"/>
    <cellStyle name="Обычный 2 4 2 3 2 2 6" xfId="4564"/>
    <cellStyle name="Обычный 2 4 2 3 2 2 7" xfId="4565"/>
    <cellStyle name="Обычный 2 4 2 3 2 2 8" xfId="4566"/>
    <cellStyle name="Обычный 2 4 2 3 2 2 9" xfId="4567"/>
    <cellStyle name="Обычный 2 4 2 3 2 3" xfId="4568"/>
    <cellStyle name="Обычный 2 4 2 3 2 3 2" xfId="4569"/>
    <cellStyle name="Обычный 2 4 2 3 2 4" xfId="4570"/>
    <cellStyle name="Обычный 2 4 2 3 2 5" xfId="4571"/>
    <cellStyle name="Обычный 2 4 2 3 2 6" xfId="4572"/>
    <cellStyle name="Обычный 2 4 2 3 2 7" xfId="4573"/>
    <cellStyle name="Обычный 2 4 2 3 2 8" xfId="4574"/>
    <cellStyle name="Обычный 2 4 2 3 2 9" xfId="4575"/>
    <cellStyle name="Обычный 2 4 2 3 20" xfId="21660"/>
    <cellStyle name="Обычный 2 4 2 3 3" xfId="4576"/>
    <cellStyle name="Обычный 2 4 2 3 3 10" xfId="4577"/>
    <cellStyle name="Обычный 2 4 2 3 3 11" xfId="4578"/>
    <cellStyle name="Обычный 2 4 2 3 3 12" xfId="18352"/>
    <cellStyle name="Обычный 2 4 2 3 3 13" xfId="20051"/>
    <cellStyle name="Обычный 2 4 2 3 3 14" xfId="21663"/>
    <cellStyle name="Обычный 2 4 2 3 3 2" xfId="4579"/>
    <cellStyle name="Обычный 2 4 2 3 3 2 10" xfId="4580"/>
    <cellStyle name="Обычный 2 4 2 3 3 2 11" xfId="18353"/>
    <cellStyle name="Обычный 2 4 2 3 3 2 12" xfId="20052"/>
    <cellStyle name="Обычный 2 4 2 3 3 2 13" xfId="21664"/>
    <cellStyle name="Обычный 2 4 2 3 3 2 2" xfId="4581"/>
    <cellStyle name="Обычный 2 4 2 3 3 2 2 2" xfId="4582"/>
    <cellStyle name="Обычный 2 4 2 3 3 2 3" xfId="4583"/>
    <cellStyle name="Обычный 2 4 2 3 3 2 4" xfId="4584"/>
    <cellStyle name="Обычный 2 4 2 3 3 2 5" xfId="4585"/>
    <cellStyle name="Обычный 2 4 2 3 3 2 6" xfId="4586"/>
    <cellStyle name="Обычный 2 4 2 3 3 2 7" xfId="4587"/>
    <cellStyle name="Обычный 2 4 2 3 3 2 8" xfId="4588"/>
    <cellStyle name="Обычный 2 4 2 3 3 2 9" xfId="4589"/>
    <cellStyle name="Обычный 2 4 2 3 3 3" xfId="4590"/>
    <cellStyle name="Обычный 2 4 2 3 3 3 2" xfId="4591"/>
    <cellStyle name="Обычный 2 4 2 3 3 4" xfId="4592"/>
    <cellStyle name="Обычный 2 4 2 3 3 5" xfId="4593"/>
    <cellStyle name="Обычный 2 4 2 3 3 6" xfId="4594"/>
    <cellStyle name="Обычный 2 4 2 3 3 7" xfId="4595"/>
    <cellStyle name="Обычный 2 4 2 3 3 8" xfId="4596"/>
    <cellStyle name="Обычный 2 4 2 3 3 9" xfId="4597"/>
    <cellStyle name="Обычный 2 4 2 3 4" xfId="4598"/>
    <cellStyle name="Обычный 2 4 2 3 4 10" xfId="4599"/>
    <cellStyle name="Обычный 2 4 2 3 4 11" xfId="4600"/>
    <cellStyle name="Обычный 2 4 2 3 4 12" xfId="18354"/>
    <cellStyle name="Обычный 2 4 2 3 4 13" xfId="20053"/>
    <cellStyle name="Обычный 2 4 2 3 4 14" xfId="21665"/>
    <cellStyle name="Обычный 2 4 2 3 4 2" xfId="4601"/>
    <cellStyle name="Обычный 2 4 2 3 4 2 10" xfId="4602"/>
    <cellStyle name="Обычный 2 4 2 3 4 2 11" xfId="18355"/>
    <cellStyle name="Обычный 2 4 2 3 4 2 12" xfId="20054"/>
    <cellStyle name="Обычный 2 4 2 3 4 2 13" xfId="21666"/>
    <cellStyle name="Обычный 2 4 2 3 4 2 2" xfId="4603"/>
    <cellStyle name="Обычный 2 4 2 3 4 2 2 2" xfId="4604"/>
    <cellStyle name="Обычный 2 4 2 3 4 2 3" xfId="4605"/>
    <cellStyle name="Обычный 2 4 2 3 4 2 4" xfId="4606"/>
    <cellStyle name="Обычный 2 4 2 3 4 2 5" xfId="4607"/>
    <cellStyle name="Обычный 2 4 2 3 4 2 6" xfId="4608"/>
    <cellStyle name="Обычный 2 4 2 3 4 2 7" xfId="4609"/>
    <cellStyle name="Обычный 2 4 2 3 4 2 8" xfId="4610"/>
    <cellStyle name="Обычный 2 4 2 3 4 2 9" xfId="4611"/>
    <cellStyle name="Обычный 2 4 2 3 4 3" xfId="4612"/>
    <cellStyle name="Обычный 2 4 2 3 4 3 2" xfId="4613"/>
    <cellStyle name="Обычный 2 4 2 3 4 4" xfId="4614"/>
    <cellStyle name="Обычный 2 4 2 3 4 5" xfId="4615"/>
    <cellStyle name="Обычный 2 4 2 3 4 6" xfId="4616"/>
    <cellStyle name="Обычный 2 4 2 3 4 7" xfId="4617"/>
    <cellStyle name="Обычный 2 4 2 3 4 8" xfId="4618"/>
    <cellStyle name="Обычный 2 4 2 3 4 9" xfId="4619"/>
    <cellStyle name="Обычный 2 4 2 3 5" xfId="4620"/>
    <cellStyle name="Обычный 2 4 2 3 5 10" xfId="4621"/>
    <cellStyle name="Обычный 2 4 2 3 5 11" xfId="4622"/>
    <cellStyle name="Обычный 2 4 2 3 5 12" xfId="18356"/>
    <cellStyle name="Обычный 2 4 2 3 5 13" xfId="20055"/>
    <cellStyle name="Обычный 2 4 2 3 5 14" xfId="21667"/>
    <cellStyle name="Обычный 2 4 2 3 5 2" xfId="4623"/>
    <cellStyle name="Обычный 2 4 2 3 5 2 10" xfId="4624"/>
    <cellStyle name="Обычный 2 4 2 3 5 2 11" xfId="18357"/>
    <cellStyle name="Обычный 2 4 2 3 5 2 12" xfId="20056"/>
    <cellStyle name="Обычный 2 4 2 3 5 2 13" xfId="21668"/>
    <cellStyle name="Обычный 2 4 2 3 5 2 2" xfId="4625"/>
    <cellStyle name="Обычный 2 4 2 3 5 2 2 2" xfId="4626"/>
    <cellStyle name="Обычный 2 4 2 3 5 2 3" xfId="4627"/>
    <cellStyle name="Обычный 2 4 2 3 5 2 4" xfId="4628"/>
    <cellStyle name="Обычный 2 4 2 3 5 2 5" xfId="4629"/>
    <cellStyle name="Обычный 2 4 2 3 5 2 6" xfId="4630"/>
    <cellStyle name="Обычный 2 4 2 3 5 2 7" xfId="4631"/>
    <cellStyle name="Обычный 2 4 2 3 5 2 8" xfId="4632"/>
    <cellStyle name="Обычный 2 4 2 3 5 2 9" xfId="4633"/>
    <cellStyle name="Обычный 2 4 2 3 5 3" xfId="4634"/>
    <cellStyle name="Обычный 2 4 2 3 5 3 2" xfId="4635"/>
    <cellStyle name="Обычный 2 4 2 3 5 4" xfId="4636"/>
    <cellStyle name="Обычный 2 4 2 3 5 5" xfId="4637"/>
    <cellStyle name="Обычный 2 4 2 3 5 6" xfId="4638"/>
    <cellStyle name="Обычный 2 4 2 3 5 7" xfId="4639"/>
    <cellStyle name="Обычный 2 4 2 3 5 8" xfId="4640"/>
    <cellStyle name="Обычный 2 4 2 3 5 9" xfId="4641"/>
    <cellStyle name="Обычный 2 4 2 3 6" xfId="4642"/>
    <cellStyle name="Обычный 2 4 2 3 6 10" xfId="4643"/>
    <cellStyle name="Обычный 2 4 2 3 6 11" xfId="18358"/>
    <cellStyle name="Обычный 2 4 2 3 6 12" xfId="20057"/>
    <cellStyle name="Обычный 2 4 2 3 6 13" xfId="21669"/>
    <cellStyle name="Обычный 2 4 2 3 6 2" xfId="4644"/>
    <cellStyle name="Обычный 2 4 2 3 6 2 2" xfId="4645"/>
    <cellStyle name="Обычный 2 4 2 3 6 3" xfId="4646"/>
    <cellStyle name="Обычный 2 4 2 3 6 4" xfId="4647"/>
    <cellStyle name="Обычный 2 4 2 3 6 5" xfId="4648"/>
    <cellStyle name="Обычный 2 4 2 3 6 6" xfId="4649"/>
    <cellStyle name="Обычный 2 4 2 3 6 7" xfId="4650"/>
    <cellStyle name="Обычный 2 4 2 3 6 8" xfId="4651"/>
    <cellStyle name="Обычный 2 4 2 3 6 9" xfId="4652"/>
    <cellStyle name="Обычный 2 4 2 3 7" xfId="4653"/>
    <cellStyle name="Обычный 2 4 2 3 7 10" xfId="20058"/>
    <cellStyle name="Обычный 2 4 2 3 7 11" xfId="21670"/>
    <cellStyle name="Обычный 2 4 2 3 7 2" xfId="4654"/>
    <cellStyle name="Обычный 2 4 2 3 7 2 2" xfId="4655"/>
    <cellStyle name="Обычный 2 4 2 3 7 3" xfId="4656"/>
    <cellStyle name="Обычный 2 4 2 3 7 4" xfId="4657"/>
    <cellStyle name="Обычный 2 4 2 3 7 5" xfId="4658"/>
    <cellStyle name="Обычный 2 4 2 3 7 6" xfId="4659"/>
    <cellStyle name="Обычный 2 4 2 3 7 7" xfId="4660"/>
    <cellStyle name="Обычный 2 4 2 3 7 8" xfId="4661"/>
    <cellStyle name="Обычный 2 4 2 3 7 9" xfId="18359"/>
    <cellStyle name="Обычный 2 4 2 3 8" xfId="4662"/>
    <cellStyle name="Обычный 2 4 2 3 8 2" xfId="4663"/>
    <cellStyle name="Обычный 2 4 2 3 9" xfId="4664"/>
    <cellStyle name="Обычный 2 4 2 4" xfId="4665"/>
    <cellStyle name="Обычный 2 4 2 4 10" xfId="4666"/>
    <cellStyle name="Обычный 2 4 2 4 11" xfId="4667"/>
    <cellStyle name="Обычный 2 4 2 4 12" xfId="18360"/>
    <cellStyle name="Обычный 2 4 2 4 13" xfId="20059"/>
    <cellStyle name="Обычный 2 4 2 4 14" xfId="21671"/>
    <cellStyle name="Обычный 2 4 2 4 2" xfId="4668"/>
    <cellStyle name="Обычный 2 4 2 4 2 10" xfId="4669"/>
    <cellStyle name="Обычный 2 4 2 4 2 11" xfId="18361"/>
    <cellStyle name="Обычный 2 4 2 4 2 12" xfId="20060"/>
    <cellStyle name="Обычный 2 4 2 4 2 13" xfId="21672"/>
    <cellStyle name="Обычный 2 4 2 4 2 2" xfId="4670"/>
    <cellStyle name="Обычный 2 4 2 4 2 2 2" xfId="4671"/>
    <cellStyle name="Обычный 2 4 2 4 2 3" xfId="4672"/>
    <cellStyle name="Обычный 2 4 2 4 2 4" xfId="4673"/>
    <cellStyle name="Обычный 2 4 2 4 2 5" xfId="4674"/>
    <cellStyle name="Обычный 2 4 2 4 2 6" xfId="4675"/>
    <cellStyle name="Обычный 2 4 2 4 2 7" xfId="4676"/>
    <cellStyle name="Обычный 2 4 2 4 2 8" xfId="4677"/>
    <cellStyle name="Обычный 2 4 2 4 2 9" xfId="4678"/>
    <cellStyle name="Обычный 2 4 2 4 3" xfId="4679"/>
    <cellStyle name="Обычный 2 4 2 4 3 2" xfId="4680"/>
    <cellStyle name="Обычный 2 4 2 4 4" xfId="4681"/>
    <cellStyle name="Обычный 2 4 2 4 5" xfId="4682"/>
    <cellStyle name="Обычный 2 4 2 4 6" xfId="4683"/>
    <cellStyle name="Обычный 2 4 2 4 7" xfId="4684"/>
    <cellStyle name="Обычный 2 4 2 4 8" xfId="4685"/>
    <cellStyle name="Обычный 2 4 2 4 9" xfId="4686"/>
    <cellStyle name="Обычный 2 4 2 5" xfId="4687"/>
    <cellStyle name="Обычный 2 4 2 5 10" xfId="4688"/>
    <cellStyle name="Обычный 2 4 2 5 11" xfId="4689"/>
    <cellStyle name="Обычный 2 4 2 5 12" xfId="18362"/>
    <cellStyle name="Обычный 2 4 2 5 13" xfId="20061"/>
    <cellStyle name="Обычный 2 4 2 5 14" xfId="21673"/>
    <cellStyle name="Обычный 2 4 2 5 2" xfId="4690"/>
    <cellStyle name="Обычный 2 4 2 5 2 10" xfId="4691"/>
    <cellStyle name="Обычный 2 4 2 5 2 11" xfId="18363"/>
    <cellStyle name="Обычный 2 4 2 5 2 12" xfId="20062"/>
    <cellStyle name="Обычный 2 4 2 5 2 13" xfId="21674"/>
    <cellStyle name="Обычный 2 4 2 5 2 2" xfId="4692"/>
    <cellStyle name="Обычный 2 4 2 5 2 2 2" xfId="4693"/>
    <cellStyle name="Обычный 2 4 2 5 2 3" xfId="4694"/>
    <cellStyle name="Обычный 2 4 2 5 2 4" xfId="4695"/>
    <cellStyle name="Обычный 2 4 2 5 2 5" xfId="4696"/>
    <cellStyle name="Обычный 2 4 2 5 2 6" xfId="4697"/>
    <cellStyle name="Обычный 2 4 2 5 2 7" xfId="4698"/>
    <cellStyle name="Обычный 2 4 2 5 2 8" xfId="4699"/>
    <cellStyle name="Обычный 2 4 2 5 2 9" xfId="4700"/>
    <cellStyle name="Обычный 2 4 2 5 3" xfId="4701"/>
    <cellStyle name="Обычный 2 4 2 5 3 2" xfId="4702"/>
    <cellStyle name="Обычный 2 4 2 5 4" xfId="4703"/>
    <cellStyle name="Обычный 2 4 2 5 5" xfId="4704"/>
    <cellStyle name="Обычный 2 4 2 5 6" xfId="4705"/>
    <cellStyle name="Обычный 2 4 2 5 7" xfId="4706"/>
    <cellStyle name="Обычный 2 4 2 5 8" xfId="4707"/>
    <cellStyle name="Обычный 2 4 2 5 9" xfId="4708"/>
    <cellStyle name="Обычный 2 4 2 6" xfId="4709"/>
    <cellStyle name="Обычный 2 4 2 6 10" xfId="4710"/>
    <cellStyle name="Обычный 2 4 2 6 11" xfId="4711"/>
    <cellStyle name="Обычный 2 4 2 6 12" xfId="18364"/>
    <cellStyle name="Обычный 2 4 2 6 13" xfId="20063"/>
    <cellStyle name="Обычный 2 4 2 6 14" xfId="21675"/>
    <cellStyle name="Обычный 2 4 2 6 2" xfId="4712"/>
    <cellStyle name="Обычный 2 4 2 6 2 10" xfId="4713"/>
    <cellStyle name="Обычный 2 4 2 6 2 11" xfId="18365"/>
    <cellStyle name="Обычный 2 4 2 6 2 12" xfId="20064"/>
    <cellStyle name="Обычный 2 4 2 6 2 13" xfId="21676"/>
    <cellStyle name="Обычный 2 4 2 6 2 2" xfId="4714"/>
    <cellStyle name="Обычный 2 4 2 6 2 2 2" xfId="4715"/>
    <cellStyle name="Обычный 2 4 2 6 2 3" xfId="4716"/>
    <cellStyle name="Обычный 2 4 2 6 2 4" xfId="4717"/>
    <cellStyle name="Обычный 2 4 2 6 2 5" xfId="4718"/>
    <cellStyle name="Обычный 2 4 2 6 2 6" xfId="4719"/>
    <cellStyle name="Обычный 2 4 2 6 2 7" xfId="4720"/>
    <cellStyle name="Обычный 2 4 2 6 2 8" xfId="4721"/>
    <cellStyle name="Обычный 2 4 2 6 2 9" xfId="4722"/>
    <cellStyle name="Обычный 2 4 2 6 3" xfId="4723"/>
    <cellStyle name="Обычный 2 4 2 6 3 2" xfId="4724"/>
    <cellStyle name="Обычный 2 4 2 6 4" xfId="4725"/>
    <cellStyle name="Обычный 2 4 2 6 5" xfId="4726"/>
    <cellStyle name="Обычный 2 4 2 6 6" xfId="4727"/>
    <cellStyle name="Обычный 2 4 2 6 7" xfId="4728"/>
    <cellStyle name="Обычный 2 4 2 6 8" xfId="4729"/>
    <cellStyle name="Обычный 2 4 2 6 9" xfId="4730"/>
    <cellStyle name="Обычный 2 4 2 7" xfId="4731"/>
    <cellStyle name="Обычный 2 4 2 7 10" xfId="4732"/>
    <cellStyle name="Обычный 2 4 2 7 11" xfId="4733"/>
    <cellStyle name="Обычный 2 4 2 7 12" xfId="18366"/>
    <cellStyle name="Обычный 2 4 2 7 13" xfId="20065"/>
    <cellStyle name="Обычный 2 4 2 7 14" xfId="21677"/>
    <cellStyle name="Обычный 2 4 2 7 2" xfId="4734"/>
    <cellStyle name="Обычный 2 4 2 7 2 10" xfId="4735"/>
    <cellStyle name="Обычный 2 4 2 7 2 11" xfId="18367"/>
    <cellStyle name="Обычный 2 4 2 7 2 12" xfId="20066"/>
    <cellStyle name="Обычный 2 4 2 7 2 13" xfId="21678"/>
    <cellStyle name="Обычный 2 4 2 7 2 2" xfId="4736"/>
    <cellStyle name="Обычный 2 4 2 7 2 2 2" xfId="4737"/>
    <cellStyle name="Обычный 2 4 2 7 2 3" xfId="4738"/>
    <cellStyle name="Обычный 2 4 2 7 2 4" xfId="4739"/>
    <cellStyle name="Обычный 2 4 2 7 2 5" xfId="4740"/>
    <cellStyle name="Обычный 2 4 2 7 2 6" xfId="4741"/>
    <cellStyle name="Обычный 2 4 2 7 2 7" xfId="4742"/>
    <cellStyle name="Обычный 2 4 2 7 2 8" xfId="4743"/>
    <cellStyle name="Обычный 2 4 2 7 2 9" xfId="4744"/>
    <cellStyle name="Обычный 2 4 2 7 3" xfId="4745"/>
    <cellStyle name="Обычный 2 4 2 7 3 2" xfId="4746"/>
    <cellStyle name="Обычный 2 4 2 7 4" xfId="4747"/>
    <cellStyle name="Обычный 2 4 2 7 5" xfId="4748"/>
    <cellStyle name="Обычный 2 4 2 7 6" xfId="4749"/>
    <cellStyle name="Обычный 2 4 2 7 7" xfId="4750"/>
    <cellStyle name="Обычный 2 4 2 7 8" xfId="4751"/>
    <cellStyle name="Обычный 2 4 2 7 9" xfId="4752"/>
    <cellStyle name="Обычный 2 4 2 8" xfId="4753"/>
    <cellStyle name="Обычный 2 4 2 8 10" xfId="4754"/>
    <cellStyle name="Обычный 2 4 2 8 11" xfId="18368"/>
    <cellStyle name="Обычный 2 4 2 8 12" xfId="20067"/>
    <cellStyle name="Обычный 2 4 2 8 13" xfId="21679"/>
    <cellStyle name="Обычный 2 4 2 8 2" xfId="4755"/>
    <cellStyle name="Обычный 2 4 2 8 2 2" xfId="4756"/>
    <cellStyle name="Обычный 2 4 2 8 3" xfId="4757"/>
    <cellStyle name="Обычный 2 4 2 8 4" xfId="4758"/>
    <cellStyle name="Обычный 2 4 2 8 5" xfId="4759"/>
    <cellStyle name="Обычный 2 4 2 8 6" xfId="4760"/>
    <cellStyle name="Обычный 2 4 2 8 7" xfId="4761"/>
    <cellStyle name="Обычный 2 4 2 8 8" xfId="4762"/>
    <cellStyle name="Обычный 2 4 2 8 9" xfId="4763"/>
    <cellStyle name="Обычный 2 4 2 9" xfId="4764"/>
    <cellStyle name="Обычный 2 4 2 9 10" xfId="20068"/>
    <cellStyle name="Обычный 2 4 2 9 11" xfId="21680"/>
    <cellStyle name="Обычный 2 4 2 9 2" xfId="4765"/>
    <cellStyle name="Обычный 2 4 2 9 2 2" xfId="4766"/>
    <cellStyle name="Обычный 2 4 2 9 3" xfId="4767"/>
    <cellStyle name="Обычный 2 4 2 9 4" xfId="4768"/>
    <cellStyle name="Обычный 2 4 2 9 5" xfId="4769"/>
    <cellStyle name="Обычный 2 4 2 9 6" xfId="4770"/>
    <cellStyle name="Обычный 2 4 2 9 7" xfId="4771"/>
    <cellStyle name="Обычный 2 4 2 9 8" xfId="4772"/>
    <cellStyle name="Обычный 2 4 2 9 9" xfId="18369"/>
    <cellStyle name="Обычный 2 4 20" xfId="4773"/>
    <cellStyle name="Обычный 2 4 21" xfId="4774"/>
    <cellStyle name="Обычный 2 4 22" xfId="4775"/>
    <cellStyle name="Обычный 2 4 23" xfId="4776"/>
    <cellStyle name="Обычный 2 4 24" xfId="4777"/>
    <cellStyle name="Обычный 2 4 25" xfId="18329"/>
    <cellStyle name="Обычный 2 4 26" xfId="19627"/>
    <cellStyle name="Обычный 2 4 27" xfId="20028"/>
    <cellStyle name="Обычный 2 4 28" xfId="21640"/>
    <cellStyle name="Обычный 2 4 3" xfId="4778"/>
    <cellStyle name="Обычный 2 4 3 10" xfId="4779"/>
    <cellStyle name="Обычный 2 4 3 11" xfId="4780"/>
    <cellStyle name="Обычный 2 4 3 12" xfId="4781"/>
    <cellStyle name="Обычный 2 4 3 13" xfId="4782"/>
    <cellStyle name="Обычный 2 4 3 14" xfId="4783"/>
    <cellStyle name="Обычный 2 4 3 15" xfId="4784"/>
    <cellStyle name="Обычный 2 4 3 16" xfId="4785"/>
    <cellStyle name="Обычный 2 4 3 17" xfId="4786"/>
    <cellStyle name="Обычный 2 4 3 18" xfId="18370"/>
    <cellStyle name="Обычный 2 4 3 19" xfId="20069"/>
    <cellStyle name="Обычный 2 4 3 2" xfId="4787"/>
    <cellStyle name="Обычный 2 4 3 2 10" xfId="4788"/>
    <cellStyle name="Обычный 2 4 3 2 11" xfId="4789"/>
    <cellStyle name="Обычный 2 4 3 2 12" xfId="18371"/>
    <cellStyle name="Обычный 2 4 3 2 13" xfId="20070"/>
    <cellStyle name="Обычный 2 4 3 2 14" xfId="21682"/>
    <cellStyle name="Обычный 2 4 3 2 2" xfId="4790"/>
    <cellStyle name="Обычный 2 4 3 2 2 10" xfId="4791"/>
    <cellStyle name="Обычный 2 4 3 2 2 11" xfId="18372"/>
    <cellStyle name="Обычный 2 4 3 2 2 12" xfId="20071"/>
    <cellStyle name="Обычный 2 4 3 2 2 13" xfId="21683"/>
    <cellStyle name="Обычный 2 4 3 2 2 2" xfId="4792"/>
    <cellStyle name="Обычный 2 4 3 2 2 2 2" xfId="4793"/>
    <cellStyle name="Обычный 2 4 3 2 2 3" xfId="4794"/>
    <cellStyle name="Обычный 2 4 3 2 2 4" xfId="4795"/>
    <cellStyle name="Обычный 2 4 3 2 2 5" xfId="4796"/>
    <cellStyle name="Обычный 2 4 3 2 2 6" xfId="4797"/>
    <cellStyle name="Обычный 2 4 3 2 2 7" xfId="4798"/>
    <cellStyle name="Обычный 2 4 3 2 2 8" xfId="4799"/>
    <cellStyle name="Обычный 2 4 3 2 2 9" xfId="4800"/>
    <cellStyle name="Обычный 2 4 3 2 3" xfId="4801"/>
    <cellStyle name="Обычный 2 4 3 2 3 2" xfId="4802"/>
    <cellStyle name="Обычный 2 4 3 2 4" xfId="4803"/>
    <cellStyle name="Обычный 2 4 3 2 5" xfId="4804"/>
    <cellStyle name="Обычный 2 4 3 2 6" xfId="4805"/>
    <cellStyle name="Обычный 2 4 3 2 7" xfId="4806"/>
    <cellStyle name="Обычный 2 4 3 2 8" xfId="4807"/>
    <cellStyle name="Обычный 2 4 3 2 9" xfId="4808"/>
    <cellStyle name="Обычный 2 4 3 20" xfId="21681"/>
    <cellStyle name="Обычный 2 4 3 3" xfId="4809"/>
    <cellStyle name="Обычный 2 4 3 3 10" xfId="4810"/>
    <cellStyle name="Обычный 2 4 3 3 11" xfId="4811"/>
    <cellStyle name="Обычный 2 4 3 3 12" xfId="18373"/>
    <cellStyle name="Обычный 2 4 3 3 13" xfId="20072"/>
    <cellStyle name="Обычный 2 4 3 3 14" xfId="21684"/>
    <cellStyle name="Обычный 2 4 3 3 2" xfId="4812"/>
    <cellStyle name="Обычный 2 4 3 3 2 10" xfId="4813"/>
    <cellStyle name="Обычный 2 4 3 3 2 11" xfId="18374"/>
    <cellStyle name="Обычный 2 4 3 3 2 12" xfId="20073"/>
    <cellStyle name="Обычный 2 4 3 3 2 13" xfId="21685"/>
    <cellStyle name="Обычный 2 4 3 3 2 2" xfId="4814"/>
    <cellStyle name="Обычный 2 4 3 3 2 2 2" xfId="4815"/>
    <cellStyle name="Обычный 2 4 3 3 2 3" xfId="4816"/>
    <cellStyle name="Обычный 2 4 3 3 2 4" xfId="4817"/>
    <cellStyle name="Обычный 2 4 3 3 2 5" xfId="4818"/>
    <cellStyle name="Обычный 2 4 3 3 2 6" xfId="4819"/>
    <cellStyle name="Обычный 2 4 3 3 2 7" xfId="4820"/>
    <cellStyle name="Обычный 2 4 3 3 2 8" xfId="4821"/>
    <cellStyle name="Обычный 2 4 3 3 2 9" xfId="4822"/>
    <cellStyle name="Обычный 2 4 3 3 3" xfId="4823"/>
    <cellStyle name="Обычный 2 4 3 3 3 2" xfId="4824"/>
    <cellStyle name="Обычный 2 4 3 3 4" xfId="4825"/>
    <cellStyle name="Обычный 2 4 3 3 5" xfId="4826"/>
    <cellStyle name="Обычный 2 4 3 3 6" xfId="4827"/>
    <cellStyle name="Обычный 2 4 3 3 7" xfId="4828"/>
    <cellStyle name="Обычный 2 4 3 3 8" xfId="4829"/>
    <cellStyle name="Обычный 2 4 3 3 9" xfId="4830"/>
    <cellStyle name="Обычный 2 4 3 4" xfId="4831"/>
    <cellStyle name="Обычный 2 4 3 4 10" xfId="4832"/>
    <cellStyle name="Обычный 2 4 3 4 11" xfId="4833"/>
    <cellStyle name="Обычный 2 4 3 4 12" xfId="18375"/>
    <cellStyle name="Обычный 2 4 3 4 13" xfId="20074"/>
    <cellStyle name="Обычный 2 4 3 4 14" xfId="21686"/>
    <cellStyle name="Обычный 2 4 3 4 2" xfId="4834"/>
    <cellStyle name="Обычный 2 4 3 4 2 10" xfId="4835"/>
    <cellStyle name="Обычный 2 4 3 4 2 11" xfId="18376"/>
    <cellStyle name="Обычный 2 4 3 4 2 12" xfId="20075"/>
    <cellStyle name="Обычный 2 4 3 4 2 13" xfId="21687"/>
    <cellStyle name="Обычный 2 4 3 4 2 2" xfId="4836"/>
    <cellStyle name="Обычный 2 4 3 4 2 2 2" xfId="4837"/>
    <cellStyle name="Обычный 2 4 3 4 2 3" xfId="4838"/>
    <cellStyle name="Обычный 2 4 3 4 2 4" xfId="4839"/>
    <cellStyle name="Обычный 2 4 3 4 2 5" xfId="4840"/>
    <cellStyle name="Обычный 2 4 3 4 2 6" xfId="4841"/>
    <cellStyle name="Обычный 2 4 3 4 2 7" xfId="4842"/>
    <cellStyle name="Обычный 2 4 3 4 2 8" xfId="4843"/>
    <cellStyle name="Обычный 2 4 3 4 2 9" xfId="4844"/>
    <cellStyle name="Обычный 2 4 3 4 3" xfId="4845"/>
    <cellStyle name="Обычный 2 4 3 4 3 2" xfId="4846"/>
    <cellStyle name="Обычный 2 4 3 4 4" xfId="4847"/>
    <cellStyle name="Обычный 2 4 3 4 5" xfId="4848"/>
    <cellStyle name="Обычный 2 4 3 4 6" xfId="4849"/>
    <cellStyle name="Обычный 2 4 3 4 7" xfId="4850"/>
    <cellStyle name="Обычный 2 4 3 4 8" xfId="4851"/>
    <cellStyle name="Обычный 2 4 3 4 9" xfId="4852"/>
    <cellStyle name="Обычный 2 4 3 5" xfId="4853"/>
    <cellStyle name="Обычный 2 4 3 5 10" xfId="4854"/>
    <cellStyle name="Обычный 2 4 3 5 11" xfId="4855"/>
    <cellStyle name="Обычный 2 4 3 5 12" xfId="18377"/>
    <cellStyle name="Обычный 2 4 3 5 13" xfId="20076"/>
    <cellStyle name="Обычный 2 4 3 5 14" xfId="21688"/>
    <cellStyle name="Обычный 2 4 3 5 2" xfId="4856"/>
    <cellStyle name="Обычный 2 4 3 5 2 10" xfId="4857"/>
    <cellStyle name="Обычный 2 4 3 5 2 11" xfId="18378"/>
    <cellStyle name="Обычный 2 4 3 5 2 12" xfId="20077"/>
    <cellStyle name="Обычный 2 4 3 5 2 13" xfId="21689"/>
    <cellStyle name="Обычный 2 4 3 5 2 2" xfId="4858"/>
    <cellStyle name="Обычный 2 4 3 5 2 2 2" xfId="4859"/>
    <cellStyle name="Обычный 2 4 3 5 2 3" xfId="4860"/>
    <cellStyle name="Обычный 2 4 3 5 2 4" xfId="4861"/>
    <cellStyle name="Обычный 2 4 3 5 2 5" xfId="4862"/>
    <cellStyle name="Обычный 2 4 3 5 2 6" xfId="4863"/>
    <cellStyle name="Обычный 2 4 3 5 2 7" xfId="4864"/>
    <cellStyle name="Обычный 2 4 3 5 2 8" xfId="4865"/>
    <cellStyle name="Обычный 2 4 3 5 2 9" xfId="4866"/>
    <cellStyle name="Обычный 2 4 3 5 3" xfId="4867"/>
    <cellStyle name="Обычный 2 4 3 5 3 2" xfId="4868"/>
    <cellStyle name="Обычный 2 4 3 5 4" xfId="4869"/>
    <cellStyle name="Обычный 2 4 3 5 5" xfId="4870"/>
    <cellStyle name="Обычный 2 4 3 5 6" xfId="4871"/>
    <cellStyle name="Обычный 2 4 3 5 7" xfId="4872"/>
    <cellStyle name="Обычный 2 4 3 5 8" xfId="4873"/>
    <cellStyle name="Обычный 2 4 3 5 9" xfId="4874"/>
    <cellStyle name="Обычный 2 4 3 6" xfId="4875"/>
    <cellStyle name="Обычный 2 4 3 6 10" xfId="4876"/>
    <cellStyle name="Обычный 2 4 3 6 11" xfId="18379"/>
    <cellStyle name="Обычный 2 4 3 6 12" xfId="20078"/>
    <cellStyle name="Обычный 2 4 3 6 13" xfId="21690"/>
    <cellStyle name="Обычный 2 4 3 6 2" xfId="4877"/>
    <cellStyle name="Обычный 2 4 3 6 2 2" xfId="4878"/>
    <cellStyle name="Обычный 2 4 3 6 3" xfId="4879"/>
    <cellStyle name="Обычный 2 4 3 6 4" xfId="4880"/>
    <cellStyle name="Обычный 2 4 3 6 5" xfId="4881"/>
    <cellStyle name="Обычный 2 4 3 6 6" xfId="4882"/>
    <cellStyle name="Обычный 2 4 3 6 7" xfId="4883"/>
    <cellStyle name="Обычный 2 4 3 6 8" xfId="4884"/>
    <cellStyle name="Обычный 2 4 3 6 9" xfId="4885"/>
    <cellStyle name="Обычный 2 4 3 7" xfId="4886"/>
    <cellStyle name="Обычный 2 4 3 7 10" xfId="20079"/>
    <cellStyle name="Обычный 2 4 3 7 11" xfId="21691"/>
    <cellStyle name="Обычный 2 4 3 7 2" xfId="4887"/>
    <cellStyle name="Обычный 2 4 3 7 2 2" xfId="4888"/>
    <cellStyle name="Обычный 2 4 3 7 3" xfId="4889"/>
    <cellStyle name="Обычный 2 4 3 7 4" xfId="4890"/>
    <cellStyle name="Обычный 2 4 3 7 5" xfId="4891"/>
    <cellStyle name="Обычный 2 4 3 7 6" xfId="4892"/>
    <cellStyle name="Обычный 2 4 3 7 7" xfId="4893"/>
    <cellStyle name="Обычный 2 4 3 7 8" xfId="4894"/>
    <cellStyle name="Обычный 2 4 3 7 9" xfId="18380"/>
    <cellStyle name="Обычный 2 4 3 8" xfId="4895"/>
    <cellStyle name="Обычный 2 4 3 8 2" xfId="4896"/>
    <cellStyle name="Обычный 2 4 3 9" xfId="4897"/>
    <cellStyle name="Обычный 2 4 4" xfId="4898"/>
    <cellStyle name="Обычный 2 4 4 10" xfId="4899"/>
    <cellStyle name="Обычный 2 4 4 11" xfId="4900"/>
    <cellStyle name="Обычный 2 4 4 12" xfId="4901"/>
    <cellStyle name="Обычный 2 4 4 13" xfId="4902"/>
    <cellStyle name="Обычный 2 4 4 14" xfId="4903"/>
    <cellStyle name="Обычный 2 4 4 15" xfId="4904"/>
    <cellStyle name="Обычный 2 4 4 16" xfId="4905"/>
    <cellStyle name="Обычный 2 4 4 17" xfId="4906"/>
    <cellStyle name="Обычный 2 4 4 18" xfId="18381"/>
    <cellStyle name="Обычный 2 4 4 19" xfId="20080"/>
    <cellStyle name="Обычный 2 4 4 2" xfId="4907"/>
    <cellStyle name="Обычный 2 4 4 2 10" xfId="4908"/>
    <cellStyle name="Обычный 2 4 4 2 11" xfId="4909"/>
    <cellStyle name="Обычный 2 4 4 2 12" xfId="18382"/>
    <cellStyle name="Обычный 2 4 4 2 13" xfId="20081"/>
    <cellStyle name="Обычный 2 4 4 2 14" xfId="21693"/>
    <cellStyle name="Обычный 2 4 4 2 2" xfId="4910"/>
    <cellStyle name="Обычный 2 4 4 2 2 10" xfId="4911"/>
    <cellStyle name="Обычный 2 4 4 2 2 11" xfId="18383"/>
    <cellStyle name="Обычный 2 4 4 2 2 12" xfId="20082"/>
    <cellStyle name="Обычный 2 4 4 2 2 13" xfId="21694"/>
    <cellStyle name="Обычный 2 4 4 2 2 2" xfId="4912"/>
    <cellStyle name="Обычный 2 4 4 2 2 2 2" xfId="4913"/>
    <cellStyle name="Обычный 2 4 4 2 2 3" xfId="4914"/>
    <cellStyle name="Обычный 2 4 4 2 2 4" xfId="4915"/>
    <cellStyle name="Обычный 2 4 4 2 2 5" xfId="4916"/>
    <cellStyle name="Обычный 2 4 4 2 2 6" xfId="4917"/>
    <cellStyle name="Обычный 2 4 4 2 2 7" xfId="4918"/>
    <cellStyle name="Обычный 2 4 4 2 2 8" xfId="4919"/>
    <cellStyle name="Обычный 2 4 4 2 2 9" xfId="4920"/>
    <cellStyle name="Обычный 2 4 4 2 3" xfId="4921"/>
    <cellStyle name="Обычный 2 4 4 2 3 2" xfId="4922"/>
    <cellStyle name="Обычный 2 4 4 2 4" xfId="4923"/>
    <cellStyle name="Обычный 2 4 4 2 5" xfId="4924"/>
    <cellStyle name="Обычный 2 4 4 2 6" xfId="4925"/>
    <cellStyle name="Обычный 2 4 4 2 7" xfId="4926"/>
    <cellStyle name="Обычный 2 4 4 2 8" xfId="4927"/>
    <cellStyle name="Обычный 2 4 4 2 9" xfId="4928"/>
    <cellStyle name="Обычный 2 4 4 20" xfId="21692"/>
    <cellStyle name="Обычный 2 4 4 3" xfId="4929"/>
    <cellStyle name="Обычный 2 4 4 3 10" xfId="4930"/>
    <cellStyle name="Обычный 2 4 4 3 11" xfId="4931"/>
    <cellStyle name="Обычный 2 4 4 3 12" xfId="18384"/>
    <cellStyle name="Обычный 2 4 4 3 13" xfId="20083"/>
    <cellStyle name="Обычный 2 4 4 3 14" xfId="21695"/>
    <cellStyle name="Обычный 2 4 4 3 2" xfId="4932"/>
    <cellStyle name="Обычный 2 4 4 3 2 10" xfId="4933"/>
    <cellStyle name="Обычный 2 4 4 3 2 11" xfId="18385"/>
    <cellStyle name="Обычный 2 4 4 3 2 12" xfId="20084"/>
    <cellStyle name="Обычный 2 4 4 3 2 13" xfId="21696"/>
    <cellStyle name="Обычный 2 4 4 3 2 2" xfId="4934"/>
    <cellStyle name="Обычный 2 4 4 3 2 2 2" xfId="4935"/>
    <cellStyle name="Обычный 2 4 4 3 2 3" xfId="4936"/>
    <cellStyle name="Обычный 2 4 4 3 2 4" xfId="4937"/>
    <cellStyle name="Обычный 2 4 4 3 2 5" xfId="4938"/>
    <cellStyle name="Обычный 2 4 4 3 2 6" xfId="4939"/>
    <cellStyle name="Обычный 2 4 4 3 2 7" xfId="4940"/>
    <cellStyle name="Обычный 2 4 4 3 2 8" xfId="4941"/>
    <cellStyle name="Обычный 2 4 4 3 2 9" xfId="4942"/>
    <cellStyle name="Обычный 2 4 4 3 3" xfId="4943"/>
    <cellStyle name="Обычный 2 4 4 3 3 2" xfId="4944"/>
    <cellStyle name="Обычный 2 4 4 3 4" xfId="4945"/>
    <cellStyle name="Обычный 2 4 4 3 5" xfId="4946"/>
    <cellStyle name="Обычный 2 4 4 3 6" xfId="4947"/>
    <cellStyle name="Обычный 2 4 4 3 7" xfId="4948"/>
    <cellStyle name="Обычный 2 4 4 3 8" xfId="4949"/>
    <cellStyle name="Обычный 2 4 4 3 9" xfId="4950"/>
    <cellStyle name="Обычный 2 4 4 4" xfId="4951"/>
    <cellStyle name="Обычный 2 4 4 4 10" xfId="4952"/>
    <cellStyle name="Обычный 2 4 4 4 11" xfId="4953"/>
    <cellStyle name="Обычный 2 4 4 4 12" xfId="18386"/>
    <cellStyle name="Обычный 2 4 4 4 13" xfId="20085"/>
    <cellStyle name="Обычный 2 4 4 4 14" xfId="21697"/>
    <cellStyle name="Обычный 2 4 4 4 2" xfId="4954"/>
    <cellStyle name="Обычный 2 4 4 4 2 10" xfId="4955"/>
    <cellStyle name="Обычный 2 4 4 4 2 11" xfId="18387"/>
    <cellStyle name="Обычный 2 4 4 4 2 12" xfId="20086"/>
    <cellStyle name="Обычный 2 4 4 4 2 13" xfId="21698"/>
    <cellStyle name="Обычный 2 4 4 4 2 2" xfId="4956"/>
    <cellStyle name="Обычный 2 4 4 4 2 2 2" xfId="4957"/>
    <cellStyle name="Обычный 2 4 4 4 2 3" xfId="4958"/>
    <cellStyle name="Обычный 2 4 4 4 2 4" xfId="4959"/>
    <cellStyle name="Обычный 2 4 4 4 2 5" xfId="4960"/>
    <cellStyle name="Обычный 2 4 4 4 2 6" xfId="4961"/>
    <cellStyle name="Обычный 2 4 4 4 2 7" xfId="4962"/>
    <cellStyle name="Обычный 2 4 4 4 2 8" xfId="4963"/>
    <cellStyle name="Обычный 2 4 4 4 2 9" xfId="4964"/>
    <cellStyle name="Обычный 2 4 4 4 3" xfId="4965"/>
    <cellStyle name="Обычный 2 4 4 4 3 2" xfId="4966"/>
    <cellStyle name="Обычный 2 4 4 4 4" xfId="4967"/>
    <cellStyle name="Обычный 2 4 4 4 5" xfId="4968"/>
    <cellStyle name="Обычный 2 4 4 4 6" xfId="4969"/>
    <cellStyle name="Обычный 2 4 4 4 7" xfId="4970"/>
    <cellStyle name="Обычный 2 4 4 4 8" xfId="4971"/>
    <cellStyle name="Обычный 2 4 4 4 9" xfId="4972"/>
    <cellStyle name="Обычный 2 4 4 5" xfId="4973"/>
    <cellStyle name="Обычный 2 4 4 5 10" xfId="4974"/>
    <cellStyle name="Обычный 2 4 4 5 11" xfId="4975"/>
    <cellStyle name="Обычный 2 4 4 5 12" xfId="18388"/>
    <cellStyle name="Обычный 2 4 4 5 13" xfId="20087"/>
    <cellStyle name="Обычный 2 4 4 5 14" xfId="21699"/>
    <cellStyle name="Обычный 2 4 4 5 2" xfId="4976"/>
    <cellStyle name="Обычный 2 4 4 5 2 10" xfId="4977"/>
    <cellStyle name="Обычный 2 4 4 5 2 11" xfId="18389"/>
    <cellStyle name="Обычный 2 4 4 5 2 12" xfId="20088"/>
    <cellStyle name="Обычный 2 4 4 5 2 13" xfId="21700"/>
    <cellStyle name="Обычный 2 4 4 5 2 2" xfId="4978"/>
    <cellStyle name="Обычный 2 4 4 5 2 2 2" xfId="4979"/>
    <cellStyle name="Обычный 2 4 4 5 2 3" xfId="4980"/>
    <cellStyle name="Обычный 2 4 4 5 2 4" xfId="4981"/>
    <cellStyle name="Обычный 2 4 4 5 2 5" xfId="4982"/>
    <cellStyle name="Обычный 2 4 4 5 2 6" xfId="4983"/>
    <cellStyle name="Обычный 2 4 4 5 2 7" xfId="4984"/>
    <cellStyle name="Обычный 2 4 4 5 2 8" xfId="4985"/>
    <cellStyle name="Обычный 2 4 4 5 2 9" xfId="4986"/>
    <cellStyle name="Обычный 2 4 4 5 3" xfId="4987"/>
    <cellStyle name="Обычный 2 4 4 5 3 2" xfId="4988"/>
    <cellStyle name="Обычный 2 4 4 5 4" xfId="4989"/>
    <cellStyle name="Обычный 2 4 4 5 5" xfId="4990"/>
    <cellStyle name="Обычный 2 4 4 5 6" xfId="4991"/>
    <cellStyle name="Обычный 2 4 4 5 7" xfId="4992"/>
    <cellStyle name="Обычный 2 4 4 5 8" xfId="4993"/>
    <cellStyle name="Обычный 2 4 4 5 9" xfId="4994"/>
    <cellStyle name="Обычный 2 4 4 6" xfId="4995"/>
    <cellStyle name="Обычный 2 4 4 6 10" xfId="4996"/>
    <cellStyle name="Обычный 2 4 4 6 11" xfId="18390"/>
    <cellStyle name="Обычный 2 4 4 6 12" xfId="20089"/>
    <cellStyle name="Обычный 2 4 4 6 13" xfId="21701"/>
    <cellStyle name="Обычный 2 4 4 6 2" xfId="4997"/>
    <cellStyle name="Обычный 2 4 4 6 2 2" xfId="4998"/>
    <cellStyle name="Обычный 2 4 4 6 3" xfId="4999"/>
    <cellStyle name="Обычный 2 4 4 6 4" xfId="5000"/>
    <cellStyle name="Обычный 2 4 4 6 5" xfId="5001"/>
    <cellStyle name="Обычный 2 4 4 6 6" xfId="5002"/>
    <cellStyle name="Обычный 2 4 4 6 7" xfId="5003"/>
    <cellStyle name="Обычный 2 4 4 6 8" xfId="5004"/>
    <cellStyle name="Обычный 2 4 4 6 9" xfId="5005"/>
    <cellStyle name="Обычный 2 4 4 7" xfId="5006"/>
    <cellStyle name="Обычный 2 4 4 7 10" xfId="20090"/>
    <cellStyle name="Обычный 2 4 4 7 11" xfId="21702"/>
    <cellStyle name="Обычный 2 4 4 7 2" xfId="5007"/>
    <cellStyle name="Обычный 2 4 4 7 2 2" xfId="5008"/>
    <cellStyle name="Обычный 2 4 4 7 3" xfId="5009"/>
    <cellStyle name="Обычный 2 4 4 7 4" xfId="5010"/>
    <cellStyle name="Обычный 2 4 4 7 5" xfId="5011"/>
    <cellStyle name="Обычный 2 4 4 7 6" xfId="5012"/>
    <cellStyle name="Обычный 2 4 4 7 7" xfId="5013"/>
    <cellStyle name="Обычный 2 4 4 7 8" xfId="5014"/>
    <cellStyle name="Обычный 2 4 4 7 9" xfId="18391"/>
    <cellStyle name="Обычный 2 4 4 8" xfId="5015"/>
    <cellStyle name="Обычный 2 4 4 8 2" xfId="5016"/>
    <cellStyle name="Обычный 2 4 4 9" xfId="5017"/>
    <cellStyle name="Обычный 2 4 5" xfId="5018"/>
    <cellStyle name="Обычный 2 4 5 10" xfId="5019"/>
    <cellStyle name="Обычный 2 4 5 11" xfId="5020"/>
    <cellStyle name="Обычный 2 4 5 12" xfId="18392"/>
    <cellStyle name="Обычный 2 4 5 13" xfId="20091"/>
    <cellStyle name="Обычный 2 4 5 14" xfId="21703"/>
    <cellStyle name="Обычный 2 4 5 2" xfId="5021"/>
    <cellStyle name="Обычный 2 4 5 2 10" xfId="5022"/>
    <cellStyle name="Обычный 2 4 5 2 11" xfId="18393"/>
    <cellStyle name="Обычный 2 4 5 2 12" xfId="20092"/>
    <cellStyle name="Обычный 2 4 5 2 13" xfId="21704"/>
    <cellStyle name="Обычный 2 4 5 2 2" xfId="5023"/>
    <cellStyle name="Обычный 2 4 5 2 2 2" xfId="5024"/>
    <cellStyle name="Обычный 2 4 5 2 3" xfId="5025"/>
    <cellStyle name="Обычный 2 4 5 2 4" xfId="5026"/>
    <cellStyle name="Обычный 2 4 5 2 5" xfId="5027"/>
    <cellStyle name="Обычный 2 4 5 2 6" xfId="5028"/>
    <cellStyle name="Обычный 2 4 5 2 7" xfId="5029"/>
    <cellStyle name="Обычный 2 4 5 2 8" xfId="5030"/>
    <cellStyle name="Обычный 2 4 5 2 9" xfId="5031"/>
    <cellStyle name="Обычный 2 4 5 3" xfId="5032"/>
    <cellStyle name="Обычный 2 4 5 3 2" xfId="5033"/>
    <cellStyle name="Обычный 2 4 5 4" xfId="5034"/>
    <cellStyle name="Обычный 2 4 5 5" xfId="5035"/>
    <cellStyle name="Обычный 2 4 5 6" xfId="5036"/>
    <cellStyle name="Обычный 2 4 5 7" xfId="5037"/>
    <cellStyle name="Обычный 2 4 5 8" xfId="5038"/>
    <cellStyle name="Обычный 2 4 5 9" xfId="5039"/>
    <cellStyle name="Обычный 2 4 6" xfId="5040"/>
    <cellStyle name="Обычный 2 4 6 10" xfId="5041"/>
    <cellStyle name="Обычный 2 4 6 11" xfId="5042"/>
    <cellStyle name="Обычный 2 4 6 12" xfId="18394"/>
    <cellStyle name="Обычный 2 4 6 13" xfId="20093"/>
    <cellStyle name="Обычный 2 4 6 14" xfId="21705"/>
    <cellStyle name="Обычный 2 4 6 2" xfId="5043"/>
    <cellStyle name="Обычный 2 4 6 2 10" xfId="5044"/>
    <cellStyle name="Обычный 2 4 6 2 11" xfId="18395"/>
    <cellStyle name="Обычный 2 4 6 2 12" xfId="20094"/>
    <cellStyle name="Обычный 2 4 6 2 13" xfId="21706"/>
    <cellStyle name="Обычный 2 4 6 2 2" xfId="5045"/>
    <cellStyle name="Обычный 2 4 6 2 2 2" xfId="5046"/>
    <cellStyle name="Обычный 2 4 6 2 3" xfId="5047"/>
    <cellStyle name="Обычный 2 4 6 2 4" xfId="5048"/>
    <cellStyle name="Обычный 2 4 6 2 5" xfId="5049"/>
    <cellStyle name="Обычный 2 4 6 2 6" xfId="5050"/>
    <cellStyle name="Обычный 2 4 6 2 7" xfId="5051"/>
    <cellStyle name="Обычный 2 4 6 2 8" xfId="5052"/>
    <cellStyle name="Обычный 2 4 6 2 9" xfId="5053"/>
    <cellStyle name="Обычный 2 4 6 3" xfId="5054"/>
    <cellStyle name="Обычный 2 4 6 3 2" xfId="5055"/>
    <cellStyle name="Обычный 2 4 6 4" xfId="5056"/>
    <cellStyle name="Обычный 2 4 6 5" xfId="5057"/>
    <cellStyle name="Обычный 2 4 6 6" xfId="5058"/>
    <cellStyle name="Обычный 2 4 6 7" xfId="5059"/>
    <cellStyle name="Обычный 2 4 6 8" xfId="5060"/>
    <cellStyle name="Обычный 2 4 6 9" xfId="5061"/>
    <cellStyle name="Обычный 2 4 7" xfId="5062"/>
    <cellStyle name="Обычный 2 4 7 10" xfId="5063"/>
    <cellStyle name="Обычный 2 4 7 11" xfId="5064"/>
    <cellStyle name="Обычный 2 4 7 12" xfId="18396"/>
    <cellStyle name="Обычный 2 4 7 13" xfId="20095"/>
    <cellStyle name="Обычный 2 4 7 14" xfId="21707"/>
    <cellStyle name="Обычный 2 4 7 2" xfId="5065"/>
    <cellStyle name="Обычный 2 4 7 2 10" xfId="5066"/>
    <cellStyle name="Обычный 2 4 7 2 11" xfId="18397"/>
    <cellStyle name="Обычный 2 4 7 2 12" xfId="20096"/>
    <cellStyle name="Обычный 2 4 7 2 13" xfId="21708"/>
    <cellStyle name="Обычный 2 4 7 2 2" xfId="5067"/>
    <cellStyle name="Обычный 2 4 7 2 2 2" xfId="5068"/>
    <cellStyle name="Обычный 2 4 7 2 3" xfId="5069"/>
    <cellStyle name="Обычный 2 4 7 2 4" xfId="5070"/>
    <cellStyle name="Обычный 2 4 7 2 5" xfId="5071"/>
    <cellStyle name="Обычный 2 4 7 2 6" xfId="5072"/>
    <cellStyle name="Обычный 2 4 7 2 7" xfId="5073"/>
    <cellStyle name="Обычный 2 4 7 2 8" xfId="5074"/>
    <cellStyle name="Обычный 2 4 7 2 9" xfId="5075"/>
    <cellStyle name="Обычный 2 4 7 3" xfId="5076"/>
    <cellStyle name="Обычный 2 4 7 3 2" xfId="5077"/>
    <cellStyle name="Обычный 2 4 7 4" xfId="5078"/>
    <cellStyle name="Обычный 2 4 7 5" xfId="5079"/>
    <cellStyle name="Обычный 2 4 7 6" xfId="5080"/>
    <cellStyle name="Обычный 2 4 7 7" xfId="5081"/>
    <cellStyle name="Обычный 2 4 7 8" xfId="5082"/>
    <cellStyle name="Обычный 2 4 7 9" xfId="5083"/>
    <cellStyle name="Обычный 2 4 8" xfId="5084"/>
    <cellStyle name="Обычный 2 4 8 10" xfId="5085"/>
    <cellStyle name="Обычный 2 4 8 11" xfId="5086"/>
    <cellStyle name="Обычный 2 4 8 12" xfId="18398"/>
    <cellStyle name="Обычный 2 4 8 13" xfId="20097"/>
    <cellStyle name="Обычный 2 4 8 14" xfId="21709"/>
    <cellStyle name="Обычный 2 4 8 2" xfId="5087"/>
    <cellStyle name="Обычный 2 4 8 2 10" xfId="5088"/>
    <cellStyle name="Обычный 2 4 8 2 11" xfId="18399"/>
    <cellStyle name="Обычный 2 4 8 2 12" xfId="20098"/>
    <cellStyle name="Обычный 2 4 8 2 13" xfId="21710"/>
    <cellStyle name="Обычный 2 4 8 2 2" xfId="5089"/>
    <cellStyle name="Обычный 2 4 8 2 2 2" xfId="5090"/>
    <cellStyle name="Обычный 2 4 8 2 3" xfId="5091"/>
    <cellStyle name="Обычный 2 4 8 2 4" xfId="5092"/>
    <cellStyle name="Обычный 2 4 8 2 5" xfId="5093"/>
    <cellStyle name="Обычный 2 4 8 2 6" xfId="5094"/>
    <cellStyle name="Обычный 2 4 8 2 7" xfId="5095"/>
    <cellStyle name="Обычный 2 4 8 2 8" xfId="5096"/>
    <cellStyle name="Обычный 2 4 8 2 9" xfId="5097"/>
    <cellStyle name="Обычный 2 4 8 3" xfId="5098"/>
    <cellStyle name="Обычный 2 4 8 3 2" xfId="5099"/>
    <cellStyle name="Обычный 2 4 8 4" xfId="5100"/>
    <cellStyle name="Обычный 2 4 8 5" xfId="5101"/>
    <cellStyle name="Обычный 2 4 8 6" xfId="5102"/>
    <cellStyle name="Обычный 2 4 8 7" xfId="5103"/>
    <cellStyle name="Обычный 2 4 8 8" xfId="5104"/>
    <cellStyle name="Обычный 2 4 8 9" xfId="5105"/>
    <cellStyle name="Обычный 2 4 9" xfId="5106"/>
    <cellStyle name="Обычный 2 4 9 10" xfId="5107"/>
    <cellStyle name="Обычный 2 4 9 11" xfId="5108"/>
    <cellStyle name="Обычный 2 4 9 12" xfId="18400"/>
    <cellStyle name="Обычный 2 4 9 13" xfId="20099"/>
    <cellStyle name="Обычный 2 4 9 14" xfId="21711"/>
    <cellStyle name="Обычный 2 4 9 2" xfId="5109"/>
    <cellStyle name="Обычный 2 4 9 2 10" xfId="5110"/>
    <cellStyle name="Обычный 2 4 9 2 11" xfId="18401"/>
    <cellStyle name="Обычный 2 4 9 2 12" xfId="20100"/>
    <cellStyle name="Обычный 2 4 9 2 13" xfId="21712"/>
    <cellStyle name="Обычный 2 4 9 2 2" xfId="5111"/>
    <cellStyle name="Обычный 2 4 9 2 2 2" xfId="5112"/>
    <cellStyle name="Обычный 2 4 9 2 3" xfId="5113"/>
    <cellStyle name="Обычный 2 4 9 2 4" xfId="5114"/>
    <cellStyle name="Обычный 2 4 9 2 5" xfId="5115"/>
    <cellStyle name="Обычный 2 4 9 2 6" xfId="5116"/>
    <cellStyle name="Обычный 2 4 9 2 7" xfId="5117"/>
    <cellStyle name="Обычный 2 4 9 2 8" xfId="5118"/>
    <cellStyle name="Обычный 2 4 9 2 9" xfId="5119"/>
    <cellStyle name="Обычный 2 4 9 3" xfId="5120"/>
    <cellStyle name="Обычный 2 4 9 3 2" xfId="5121"/>
    <cellStyle name="Обычный 2 4 9 4" xfId="5122"/>
    <cellStyle name="Обычный 2 4 9 5" xfId="5123"/>
    <cellStyle name="Обычный 2 4 9 6" xfId="5124"/>
    <cellStyle name="Обычный 2 4 9 7" xfId="5125"/>
    <cellStyle name="Обычный 2 4 9 8" xfId="5126"/>
    <cellStyle name="Обычный 2 4 9 9" xfId="5127"/>
    <cellStyle name="Обычный 2 5" xfId="5128"/>
    <cellStyle name="Обычный 2 5 2" xfId="5129"/>
    <cellStyle name="Обычный 2 5 2 2" xfId="18403"/>
    <cellStyle name="Обычный 2 5 3" xfId="18402"/>
    <cellStyle name="Обычный 2 5_5. общ.V" xfId="5130"/>
    <cellStyle name="Обычный 2 6" xfId="18250"/>
    <cellStyle name="Обычный 2 7" xfId="19624"/>
    <cellStyle name="Обычный 2 8" xfId="19645"/>
    <cellStyle name="Обычный 2 9" xfId="19953"/>
    <cellStyle name="Обычный 20" xfId="5131"/>
    <cellStyle name="Обычный 20 10" xfId="5132"/>
    <cellStyle name="Обычный 20 11" xfId="5133"/>
    <cellStyle name="Обычный 20 12" xfId="18404"/>
    <cellStyle name="Обычный 20 13" xfId="20101"/>
    <cellStyle name="Обычный 20 14" xfId="21713"/>
    <cellStyle name="Обычный 20 2" xfId="5134"/>
    <cellStyle name="Обычный 20 2 10" xfId="5135"/>
    <cellStyle name="Обычный 20 2 11" xfId="18405"/>
    <cellStyle name="Обычный 20 2 12" xfId="20102"/>
    <cellStyle name="Обычный 20 2 13" xfId="21714"/>
    <cellStyle name="Обычный 20 2 2" xfId="5136"/>
    <cellStyle name="Обычный 20 2 2 2" xfId="5137"/>
    <cellStyle name="Обычный 20 2 3" xfId="5138"/>
    <cellStyle name="Обычный 20 2 4" xfId="5139"/>
    <cellStyle name="Обычный 20 2 5" xfId="5140"/>
    <cellStyle name="Обычный 20 2 6" xfId="5141"/>
    <cellStyle name="Обычный 20 2 7" xfId="5142"/>
    <cellStyle name="Обычный 20 2 8" xfId="5143"/>
    <cellStyle name="Обычный 20 2 9" xfId="5144"/>
    <cellStyle name="Обычный 20 3" xfId="5145"/>
    <cellStyle name="Обычный 20 3 2" xfId="5146"/>
    <cellStyle name="Обычный 20 4" xfId="5147"/>
    <cellStyle name="Обычный 20 5" xfId="5148"/>
    <cellStyle name="Обычный 20 6" xfId="5149"/>
    <cellStyle name="Обычный 20 7" xfId="5150"/>
    <cellStyle name="Обычный 20 8" xfId="5151"/>
    <cellStyle name="Обычный 20 9" xfId="5152"/>
    <cellStyle name="Обычный 21" xfId="5153"/>
    <cellStyle name="Обычный 21 10" xfId="5154"/>
    <cellStyle name="Обычный 21 11" xfId="5155"/>
    <cellStyle name="Обычный 21 12" xfId="18406"/>
    <cellStyle name="Обычный 21 13" xfId="20103"/>
    <cellStyle name="Обычный 21 14" xfId="21715"/>
    <cellStyle name="Обычный 21 2" xfId="5156"/>
    <cellStyle name="Обычный 21 2 10" xfId="5157"/>
    <cellStyle name="Обычный 21 2 11" xfId="18407"/>
    <cellStyle name="Обычный 21 2 12" xfId="20104"/>
    <cellStyle name="Обычный 21 2 13" xfId="21716"/>
    <cellStyle name="Обычный 21 2 2" xfId="5158"/>
    <cellStyle name="Обычный 21 2 2 2" xfId="5159"/>
    <cellStyle name="Обычный 21 2 3" xfId="5160"/>
    <cellStyle name="Обычный 21 2 4" xfId="5161"/>
    <cellStyle name="Обычный 21 2 5" xfId="5162"/>
    <cellStyle name="Обычный 21 2 6" xfId="5163"/>
    <cellStyle name="Обычный 21 2 7" xfId="5164"/>
    <cellStyle name="Обычный 21 2 8" xfId="5165"/>
    <cellStyle name="Обычный 21 2 9" xfId="5166"/>
    <cellStyle name="Обычный 21 3" xfId="5167"/>
    <cellStyle name="Обычный 21 3 2" xfId="5168"/>
    <cellStyle name="Обычный 21 4" xfId="5169"/>
    <cellStyle name="Обычный 21 5" xfId="5170"/>
    <cellStyle name="Обычный 21 6" xfId="5171"/>
    <cellStyle name="Обычный 21 7" xfId="5172"/>
    <cellStyle name="Обычный 21 8" xfId="5173"/>
    <cellStyle name="Обычный 21 9" xfId="5174"/>
    <cellStyle name="Обычный 22" xfId="5175"/>
    <cellStyle name="Обычный 22 10" xfId="5176"/>
    <cellStyle name="Обычный 22 11" xfId="5177"/>
    <cellStyle name="Обычный 22 12" xfId="18408"/>
    <cellStyle name="Обычный 22 13" xfId="20105"/>
    <cellStyle name="Обычный 22 14" xfId="21717"/>
    <cellStyle name="Обычный 22 2" xfId="5178"/>
    <cellStyle name="Обычный 22 2 10" xfId="5179"/>
    <cellStyle name="Обычный 22 2 11" xfId="18409"/>
    <cellStyle name="Обычный 22 2 12" xfId="20106"/>
    <cellStyle name="Обычный 22 2 13" xfId="21718"/>
    <cellStyle name="Обычный 22 2 2" xfId="5180"/>
    <cellStyle name="Обычный 22 2 2 2" xfId="5181"/>
    <cellStyle name="Обычный 22 2 3" xfId="5182"/>
    <cellStyle name="Обычный 22 2 4" xfId="5183"/>
    <cellStyle name="Обычный 22 2 5" xfId="5184"/>
    <cellStyle name="Обычный 22 2 6" xfId="5185"/>
    <cellStyle name="Обычный 22 2 7" xfId="5186"/>
    <cellStyle name="Обычный 22 2 8" xfId="5187"/>
    <cellStyle name="Обычный 22 2 9" xfId="5188"/>
    <cellStyle name="Обычный 22 3" xfId="5189"/>
    <cellStyle name="Обычный 22 3 2" xfId="5190"/>
    <cellStyle name="Обычный 22 4" xfId="5191"/>
    <cellStyle name="Обычный 22 5" xfId="5192"/>
    <cellStyle name="Обычный 22 6" xfId="5193"/>
    <cellStyle name="Обычный 22 7" xfId="5194"/>
    <cellStyle name="Обычный 22 8" xfId="5195"/>
    <cellStyle name="Обычный 22 9" xfId="5196"/>
    <cellStyle name="Обычный 23" xfId="5197"/>
    <cellStyle name="Обычный 23 2" xfId="18410"/>
    <cellStyle name="Обычный 24" xfId="17833"/>
    <cellStyle name="Обычный 25" xfId="19602"/>
    <cellStyle name="Обычный 26" xfId="19619"/>
    <cellStyle name="Обычный 27" xfId="19647"/>
    <cellStyle name="Обычный 28" xfId="19654"/>
    <cellStyle name="Обычный 29" xfId="21267"/>
    <cellStyle name="Обычный 3" xfId="5198"/>
    <cellStyle name="Обычный 3 10" xfId="5199"/>
    <cellStyle name="Обычный 3 10 10" xfId="5200"/>
    <cellStyle name="Обычный 3 10 11" xfId="5201"/>
    <cellStyle name="Обычный 3 10 12" xfId="5202"/>
    <cellStyle name="Обычный 3 10 13" xfId="5203"/>
    <cellStyle name="Обычный 3 10 14" xfId="5204"/>
    <cellStyle name="Обычный 3 10 15" xfId="5205"/>
    <cellStyle name="Обычный 3 10 16" xfId="5206"/>
    <cellStyle name="Обычный 3 10 17" xfId="5207"/>
    <cellStyle name="Обычный 3 10 18" xfId="18412"/>
    <cellStyle name="Обычный 3 10 19" xfId="20108"/>
    <cellStyle name="Обычный 3 10 2" xfId="5208"/>
    <cellStyle name="Обычный 3 10 2 10" xfId="5209"/>
    <cellStyle name="Обычный 3 10 2 11" xfId="5210"/>
    <cellStyle name="Обычный 3 10 2 12" xfId="18413"/>
    <cellStyle name="Обычный 3 10 2 13" xfId="20109"/>
    <cellStyle name="Обычный 3 10 2 14" xfId="21721"/>
    <cellStyle name="Обычный 3 10 2 2" xfId="5211"/>
    <cellStyle name="Обычный 3 10 2 2 10" xfId="5212"/>
    <cellStyle name="Обычный 3 10 2 2 11" xfId="18414"/>
    <cellStyle name="Обычный 3 10 2 2 12" xfId="20110"/>
    <cellStyle name="Обычный 3 10 2 2 13" xfId="21722"/>
    <cellStyle name="Обычный 3 10 2 2 2" xfId="5213"/>
    <cellStyle name="Обычный 3 10 2 2 2 2" xfId="5214"/>
    <cellStyle name="Обычный 3 10 2 2 3" xfId="5215"/>
    <cellStyle name="Обычный 3 10 2 2 4" xfId="5216"/>
    <cellStyle name="Обычный 3 10 2 2 5" xfId="5217"/>
    <cellStyle name="Обычный 3 10 2 2 6" xfId="5218"/>
    <cellStyle name="Обычный 3 10 2 2 7" xfId="5219"/>
    <cellStyle name="Обычный 3 10 2 2 8" xfId="5220"/>
    <cellStyle name="Обычный 3 10 2 2 9" xfId="5221"/>
    <cellStyle name="Обычный 3 10 2 3" xfId="5222"/>
    <cellStyle name="Обычный 3 10 2 3 2" xfId="5223"/>
    <cellStyle name="Обычный 3 10 2 4" xfId="5224"/>
    <cellStyle name="Обычный 3 10 2 5" xfId="5225"/>
    <cellStyle name="Обычный 3 10 2 6" xfId="5226"/>
    <cellStyle name="Обычный 3 10 2 7" xfId="5227"/>
    <cellStyle name="Обычный 3 10 2 8" xfId="5228"/>
    <cellStyle name="Обычный 3 10 2 9" xfId="5229"/>
    <cellStyle name="Обычный 3 10 20" xfId="21720"/>
    <cellStyle name="Обычный 3 10 3" xfId="5230"/>
    <cellStyle name="Обычный 3 10 3 10" xfId="5231"/>
    <cellStyle name="Обычный 3 10 3 11" xfId="5232"/>
    <cellStyle name="Обычный 3 10 3 12" xfId="18415"/>
    <cellStyle name="Обычный 3 10 3 13" xfId="20111"/>
    <cellStyle name="Обычный 3 10 3 14" xfId="21723"/>
    <cellStyle name="Обычный 3 10 3 2" xfId="5233"/>
    <cellStyle name="Обычный 3 10 3 2 10" xfId="5234"/>
    <cellStyle name="Обычный 3 10 3 2 11" xfId="18416"/>
    <cellStyle name="Обычный 3 10 3 2 12" xfId="20112"/>
    <cellStyle name="Обычный 3 10 3 2 13" xfId="21724"/>
    <cellStyle name="Обычный 3 10 3 2 2" xfId="5235"/>
    <cellStyle name="Обычный 3 10 3 2 2 2" xfId="5236"/>
    <cellStyle name="Обычный 3 10 3 2 3" xfId="5237"/>
    <cellStyle name="Обычный 3 10 3 2 4" xfId="5238"/>
    <cellStyle name="Обычный 3 10 3 2 5" xfId="5239"/>
    <cellStyle name="Обычный 3 10 3 2 6" xfId="5240"/>
    <cellStyle name="Обычный 3 10 3 2 7" xfId="5241"/>
    <cellStyle name="Обычный 3 10 3 2 8" xfId="5242"/>
    <cellStyle name="Обычный 3 10 3 2 9" xfId="5243"/>
    <cellStyle name="Обычный 3 10 3 3" xfId="5244"/>
    <cellStyle name="Обычный 3 10 3 3 2" xfId="5245"/>
    <cellStyle name="Обычный 3 10 3 4" xfId="5246"/>
    <cellStyle name="Обычный 3 10 3 5" xfId="5247"/>
    <cellStyle name="Обычный 3 10 3 6" xfId="5248"/>
    <cellStyle name="Обычный 3 10 3 7" xfId="5249"/>
    <cellStyle name="Обычный 3 10 3 8" xfId="5250"/>
    <cellStyle name="Обычный 3 10 3 9" xfId="5251"/>
    <cellStyle name="Обычный 3 10 4" xfId="5252"/>
    <cellStyle name="Обычный 3 10 4 10" xfId="5253"/>
    <cellStyle name="Обычный 3 10 4 11" xfId="5254"/>
    <cellStyle name="Обычный 3 10 4 12" xfId="18417"/>
    <cellStyle name="Обычный 3 10 4 13" xfId="20113"/>
    <cellStyle name="Обычный 3 10 4 14" xfId="21725"/>
    <cellStyle name="Обычный 3 10 4 2" xfId="5255"/>
    <cellStyle name="Обычный 3 10 4 2 10" xfId="5256"/>
    <cellStyle name="Обычный 3 10 4 2 11" xfId="18418"/>
    <cellStyle name="Обычный 3 10 4 2 12" xfId="20114"/>
    <cellStyle name="Обычный 3 10 4 2 13" xfId="21726"/>
    <cellStyle name="Обычный 3 10 4 2 2" xfId="5257"/>
    <cellStyle name="Обычный 3 10 4 2 2 2" xfId="5258"/>
    <cellStyle name="Обычный 3 10 4 2 3" xfId="5259"/>
    <cellStyle name="Обычный 3 10 4 2 4" xfId="5260"/>
    <cellStyle name="Обычный 3 10 4 2 5" xfId="5261"/>
    <cellStyle name="Обычный 3 10 4 2 6" xfId="5262"/>
    <cellStyle name="Обычный 3 10 4 2 7" xfId="5263"/>
    <cellStyle name="Обычный 3 10 4 2 8" xfId="5264"/>
    <cellStyle name="Обычный 3 10 4 2 9" xfId="5265"/>
    <cellStyle name="Обычный 3 10 4 3" xfId="5266"/>
    <cellStyle name="Обычный 3 10 4 3 2" xfId="5267"/>
    <cellStyle name="Обычный 3 10 4 4" xfId="5268"/>
    <cellStyle name="Обычный 3 10 4 5" xfId="5269"/>
    <cellStyle name="Обычный 3 10 4 6" xfId="5270"/>
    <cellStyle name="Обычный 3 10 4 7" xfId="5271"/>
    <cellStyle name="Обычный 3 10 4 8" xfId="5272"/>
    <cellStyle name="Обычный 3 10 4 9" xfId="5273"/>
    <cellStyle name="Обычный 3 10 5" xfId="5274"/>
    <cellStyle name="Обычный 3 10 5 10" xfId="5275"/>
    <cellStyle name="Обычный 3 10 5 11" xfId="5276"/>
    <cellStyle name="Обычный 3 10 5 12" xfId="18419"/>
    <cellStyle name="Обычный 3 10 5 13" xfId="20115"/>
    <cellStyle name="Обычный 3 10 5 14" xfId="21727"/>
    <cellStyle name="Обычный 3 10 5 2" xfId="5277"/>
    <cellStyle name="Обычный 3 10 5 2 10" xfId="5278"/>
    <cellStyle name="Обычный 3 10 5 2 11" xfId="18420"/>
    <cellStyle name="Обычный 3 10 5 2 12" xfId="20116"/>
    <cellStyle name="Обычный 3 10 5 2 13" xfId="21728"/>
    <cellStyle name="Обычный 3 10 5 2 2" xfId="5279"/>
    <cellStyle name="Обычный 3 10 5 2 2 2" xfId="5280"/>
    <cellStyle name="Обычный 3 10 5 2 3" xfId="5281"/>
    <cellStyle name="Обычный 3 10 5 2 4" xfId="5282"/>
    <cellStyle name="Обычный 3 10 5 2 5" xfId="5283"/>
    <cellStyle name="Обычный 3 10 5 2 6" xfId="5284"/>
    <cellStyle name="Обычный 3 10 5 2 7" xfId="5285"/>
    <cellStyle name="Обычный 3 10 5 2 8" xfId="5286"/>
    <cellStyle name="Обычный 3 10 5 2 9" xfId="5287"/>
    <cellStyle name="Обычный 3 10 5 3" xfId="5288"/>
    <cellStyle name="Обычный 3 10 5 3 2" xfId="5289"/>
    <cellStyle name="Обычный 3 10 5 4" xfId="5290"/>
    <cellStyle name="Обычный 3 10 5 5" xfId="5291"/>
    <cellStyle name="Обычный 3 10 5 6" xfId="5292"/>
    <cellStyle name="Обычный 3 10 5 7" xfId="5293"/>
    <cellStyle name="Обычный 3 10 5 8" xfId="5294"/>
    <cellStyle name="Обычный 3 10 5 9" xfId="5295"/>
    <cellStyle name="Обычный 3 10 6" xfId="5296"/>
    <cellStyle name="Обычный 3 10 6 10" xfId="5297"/>
    <cellStyle name="Обычный 3 10 6 11" xfId="18421"/>
    <cellStyle name="Обычный 3 10 6 12" xfId="20117"/>
    <cellStyle name="Обычный 3 10 6 13" xfId="21729"/>
    <cellStyle name="Обычный 3 10 6 2" xfId="5298"/>
    <cellStyle name="Обычный 3 10 6 2 2" xfId="5299"/>
    <cellStyle name="Обычный 3 10 6 3" xfId="5300"/>
    <cellStyle name="Обычный 3 10 6 4" xfId="5301"/>
    <cellStyle name="Обычный 3 10 6 5" xfId="5302"/>
    <cellStyle name="Обычный 3 10 6 6" xfId="5303"/>
    <cellStyle name="Обычный 3 10 6 7" xfId="5304"/>
    <cellStyle name="Обычный 3 10 6 8" xfId="5305"/>
    <cellStyle name="Обычный 3 10 6 9" xfId="5306"/>
    <cellStyle name="Обычный 3 10 7" xfId="5307"/>
    <cellStyle name="Обычный 3 10 7 10" xfId="20118"/>
    <cellStyle name="Обычный 3 10 7 11" xfId="21730"/>
    <cellStyle name="Обычный 3 10 7 2" xfId="5308"/>
    <cellStyle name="Обычный 3 10 7 2 2" xfId="5309"/>
    <cellStyle name="Обычный 3 10 7 3" xfId="5310"/>
    <cellStyle name="Обычный 3 10 7 4" xfId="5311"/>
    <cellStyle name="Обычный 3 10 7 5" xfId="5312"/>
    <cellStyle name="Обычный 3 10 7 6" xfId="5313"/>
    <cellStyle name="Обычный 3 10 7 7" xfId="5314"/>
    <cellStyle name="Обычный 3 10 7 8" xfId="5315"/>
    <cellStyle name="Обычный 3 10 7 9" xfId="18422"/>
    <cellStyle name="Обычный 3 10 8" xfId="5316"/>
    <cellStyle name="Обычный 3 10 8 2" xfId="5317"/>
    <cellStyle name="Обычный 3 10 9" xfId="5318"/>
    <cellStyle name="Обычный 3 11" xfId="5319"/>
    <cellStyle name="Обычный 3 11 10" xfId="5320"/>
    <cellStyle name="Обычный 3 11 11" xfId="5321"/>
    <cellStyle name="Обычный 3 11 12" xfId="18423"/>
    <cellStyle name="Обычный 3 11 13" xfId="20119"/>
    <cellStyle name="Обычный 3 11 14" xfId="21731"/>
    <cellStyle name="Обычный 3 11 2" xfId="5322"/>
    <cellStyle name="Обычный 3 11 2 10" xfId="5323"/>
    <cellStyle name="Обычный 3 11 2 11" xfId="18424"/>
    <cellStyle name="Обычный 3 11 2 12" xfId="20120"/>
    <cellStyle name="Обычный 3 11 2 13" xfId="21732"/>
    <cellStyle name="Обычный 3 11 2 2" xfId="5324"/>
    <cellStyle name="Обычный 3 11 2 2 2" xfId="5325"/>
    <cellStyle name="Обычный 3 11 2 3" xfId="5326"/>
    <cellStyle name="Обычный 3 11 2 4" xfId="5327"/>
    <cellStyle name="Обычный 3 11 2 5" xfId="5328"/>
    <cellStyle name="Обычный 3 11 2 6" xfId="5329"/>
    <cellStyle name="Обычный 3 11 2 7" xfId="5330"/>
    <cellStyle name="Обычный 3 11 2 8" xfId="5331"/>
    <cellStyle name="Обычный 3 11 2 9" xfId="5332"/>
    <cellStyle name="Обычный 3 11 3" xfId="5333"/>
    <cellStyle name="Обычный 3 11 3 2" xfId="5334"/>
    <cellStyle name="Обычный 3 11 4" xfId="5335"/>
    <cellStyle name="Обычный 3 11 5" xfId="5336"/>
    <cellStyle name="Обычный 3 11 6" xfId="5337"/>
    <cellStyle name="Обычный 3 11 7" xfId="5338"/>
    <cellStyle name="Обычный 3 11 8" xfId="5339"/>
    <cellStyle name="Обычный 3 11 9" xfId="5340"/>
    <cellStyle name="Обычный 3 12" xfId="5341"/>
    <cellStyle name="Обычный 3 12 10" xfId="5342"/>
    <cellStyle name="Обычный 3 12 11" xfId="5343"/>
    <cellStyle name="Обычный 3 12 12" xfId="18425"/>
    <cellStyle name="Обычный 3 12 13" xfId="20121"/>
    <cellStyle name="Обычный 3 12 14" xfId="21733"/>
    <cellStyle name="Обычный 3 12 2" xfId="5344"/>
    <cellStyle name="Обычный 3 12 2 10" xfId="5345"/>
    <cellStyle name="Обычный 3 12 2 11" xfId="18426"/>
    <cellStyle name="Обычный 3 12 2 12" xfId="20122"/>
    <cellStyle name="Обычный 3 12 2 13" xfId="21734"/>
    <cellStyle name="Обычный 3 12 2 2" xfId="5346"/>
    <cellStyle name="Обычный 3 12 2 2 2" xfId="5347"/>
    <cellStyle name="Обычный 3 12 2 3" xfId="5348"/>
    <cellStyle name="Обычный 3 12 2 4" xfId="5349"/>
    <cellStyle name="Обычный 3 12 2 5" xfId="5350"/>
    <cellStyle name="Обычный 3 12 2 6" xfId="5351"/>
    <cellStyle name="Обычный 3 12 2 7" xfId="5352"/>
    <cellStyle name="Обычный 3 12 2 8" xfId="5353"/>
    <cellStyle name="Обычный 3 12 2 9" xfId="5354"/>
    <cellStyle name="Обычный 3 12 3" xfId="5355"/>
    <cellStyle name="Обычный 3 12 3 2" xfId="5356"/>
    <cellStyle name="Обычный 3 12 4" xfId="5357"/>
    <cellStyle name="Обычный 3 12 5" xfId="5358"/>
    <cellStyle name="Обычный 3 12 6" xfId="5359"/>
    <cellStyle name="Обычный 3 12 7" xfId="5360"/>
    <cellStyle name="Обычный 3 12 8" xfId="5361"/>
    <cellStyle name="Обычный 3 12 9" xfId="5362"/>
    <cellStyle name="Обычный 3 13" xfId="5363"/>
    <cellStyle name="Обычный 3 13 10" xfId="5364"/>
    <cellStyle name="Обычный 3 13 11" xfId="5365"/>
    <cellStyle name="Обычный 3 13 12" xfId="18427"/>
    <cellStyle name="Обычный 3 13 13" xfId="20123"/>
    <cellStyle name="Обычный 3 13 14" xfId="21735"/>
    <cellStyle name="Обычный 3 13 2" xfId="5366"/>
    <cellStyle name="Обычный 3 13 2 10" xfId="5367"/>
    <cellStyle name="Обычный 3 13 2 11" xfId="18428"/>
    <cellStyle name="Обычный 3 13 2 12" xfId="20124"/>
    <cellStyle name="Обычный 3 13 2 13" xfId="21736"/>
    <cellStyle name="Обычный 3 13 2 2" xfId="5368"/>
    <cellStyle name="Обычный 3 13 2 2 2" xfId="5369"/>
    <cellStyle name="Обычный 3 13 2 3" xfId="5370"/>
    <cellStyle name="Обычный 3 13 2 4" xfId="5371"/>
    <cellStyle name="Обычный 3 13 2 5" xfId="5372"/>
    <cellStyle name="Обычный 3 13 2 6" xfId="5373"/>
    <cellStyle name="Обычный 3 13 2 7" xfId="5374"/>
    <cellStyle name="Обычный 3 13 2 8" xfId="5375"/>
    <cellStyle name="Обычный 3 13 2 9" xfId="5376"/>
    <cellStyle name="Обычный 3 13 3" xfId="5377"/>
    <cellStyle name="Обычный 3 13 3 2" xfId="5378"/>
    <cellStyle name="Обычный 3 13 4" xfId="5379"/>
    <cellStyle name="Обычный 3 13 5" xfId="5380"/>
    <cellStyle name="Обычный 3 13 6" xfId="5381"/>
    <cellStyle name="Обычный 3 13 7" xfId="5382"/>
    <cellStyle name="Обычный 3 13 8" xfId="5383"/>
    <cellStyle name="Обычный 3 13 9" xfId="5384"/>
    <cellStyle name="Обычный 3 14" xfId="5385"/>
    <cellStyle name="Обычный 3 14 10" xfId="5386"/>
    <cellStyle name="Обычный 3 14 11" xfId="5387"/>
    <cellStyle name="Обычный 3 14 12" xfId="18429"/>
    <cellStyle name="Обычный 3 14 13" xfId="20125"/>
    <cellStyle name="Обычный 3 14 14" xfId="21737"/>
    <cellStyle name="Обычный 3 14 2" xfId="5388"/>
    <cellStyle name="Обычный 3 14 2 10" xfId="5389"/>
    <cellStyle name="Обычный 3 14 2 11" xfId="18430"/>
    <cellStyle name="Обычный 3 14 2 12" xfId="20126"/>
    <cellStyle name="Обычный 3 14 2 13" xfId="21738"/>
    <cellStyle name="Обычный 3 14 2 2" xfId="5390"/>
    <cellStyle name="Обычный 3 14 2 2 2" xfId="5391"/>
    <cellStyle name="Обычный 3 14 2 3" xfId="5392"/>
    <cellStyle name="Обычный 3 14 2 4" xfId="5393"/>
    <cellStyle name="Обычный 3 14 2 5" xfId="5394"/>
    <cellStyle name="Обычный 3 14 2 6" xfId="5395"/>
    <cellStyle name="Обычный 3 14 2 7" xfId="5396"/>
    <cellStyle name="Обычный 3 14 2 8" xfId="5397"/>
    <cellStyle name="Обычный 3 14 2 9" xfId="5398"/>
    <cellStyle name="Обычный 3 14 3" xfId="5399"/>
    <cellStyle name="Обычный 3 14 3 2" xfId="5400"/>
    <cellStyle name="Обычный 3 14 4" xfId="5401"/>
    <cellStyle name="Обычный 3 14 5" xfId="5402"/>
    <cellStyle name="Обычный 3 14 6" xfId="5403"/>
    <cellStyle name="Обычный 3 14 7" xfId="5404"/>
    <cellStyle name="Обычный 3 14 8" xfId="5405"/>
    <cellStyle name="Обычный 3 14 9" xfId="5406"/>
    <cellStyle name="Обычный 3 15" xfId="5407"/>
    <cellStyle name="Обычный 3 15 10" xfId="5408"/>
    <cellStyle name="Обычный 3 15 11" xfId="5409"/>
    <cellStyle name="Обычный 3 15 12" xfId="18431"/>
    <cellStyle name="Обычный 3 15 13" xfId="20127"/>
    <cellStyle name="Обычный 3 15 14" xfId="21739"/>
    <cellStyle name="Обычный 3 15 2" xfId="5410"/>
    <cellStyle name="Обычный 3 15 2 10" xfId="5411"/>
    <cellStyle name="Обычный 3 15 2 11" xfId="18432"/>
    <cellStyle name="Обычный 3 15 2 12" xfId="20128"/>
    <cellStyle name="Обычный 3 15 2 13" xfId="21740"/>
    <cellStyle name="Обычный 3 15 2 2" xfId="5412"/>
    <cellStyle name="Обычный 3 15 2 2 2" xfId="5413"/>
    <cellStyle name="Обычный 3 15 2 3" xfId="5414"/>
    <cellStyle name="Обычный 3 15 2 4" xfId="5415"/>
    <cellStyle name="Обычный 3 15 2 5" xfId="5416"/>
    <cellStyle name="Обычный 3 15 2 6" xfId="5417"/>
    <cellStyle name="Обычный 3 15 2 7" xfId="5418"/>
    <cellStyle name="Обычный 3 15 2 8" xfId="5419"/>
    <cellStyle name="Обычный 3 15 2 9" xfId="5420"/>
    <cellStyle name="Обычный 3 15 3" xfId="5421"/>
    <cellStyle name="Обычный 3 15 3 2" xfId="5422"/>
    <cellStyle name="Обычный 3 15 4" xfId="5423"/>
    <cellStyle name="Обычный 3 15 5" xfId="5424"/>
    <cellStyle name="Обычный 3 15 6" xfId="5425"/>
    <cellStyle name="Обычный 3 15 7" xfId="5426"/>
    <cellStyle name="Обычный 3 15 8" xfId="5427"/>
    <cellStyle name="Обычный 3 15 9" xfId="5428"/>
    <cellStyle name="Обычный 3 16" xfId="5429"/>
    <cellStyle name="Обычный 3 16 10" xfId="5430"/>
    <cellStyle name="Обычный 3 16 11" xfId="5431"/>
    <cellStyle name="Обычный 3 16 12" xfId="18433"/>
    <cellStyle name="Обычный 3 16 13" xfId="20129"/>
    <cellStyle name="Обычный 3 16 14" xfId="21741"/>
    <cellStyle name="Обычный 3 16 2" xfId="5432"/>
    <cellStyle name="Обычный 3 16 2 10" xfId="5433"/>
    <cellStyle name="Обычный 3 16 2 11" xfId="18434"/>
    <cellStyle name="Обычный 3 16 2 12" xfId="20130"/>
    <cellStyle name="Обычный 3 16 2 13" xfId="21742"/>
    <cellStyle name="Обычный 3 16 2 2" xfId="5434"/>
    <cellStyle name="Обычный 3 16 2 2 2" xfId="5435"/>
    <cellStyle name="Обычный 3 16 2 3" xfId="5436"/>
    <cellStyle name="Обычный 3 16 2 4" xfId="5437"/>
    <cellStyle name="Обычный 3 16 2 5" xfId="5438"/>
    <cellStyle name="Обычный 3 16 2 6" xfId="5439"/>
    <cellStyle name="Обычный 3 16 2 7" xfId="5440"/>
    <cellStyle name="Обычный 3 16 2 8" xfId="5441"/>
    <cellStyle name="Обычный 3 16 2 9" xfId="5442"/>
    <cellStyle name="Обычный 3 16 3" xfId="5443"/>
    <cellStyle name="Обычный 3 16 3 2" xfId="5444"/>
    <cellStyle name="Обычный 3 16 4" xfId="5445"/>
    <cellStyle name="Обычный 3 16 5" xfId="5446"/>
    <cellStyle name="Обычный 3 16 6" xfId="5447"/>
    <cellStyle name="Обычный 3 16 7" xfId="5448"/>
    <cellStyle name="Обычный 3 16 8" xfId="5449"/>
    <cellStyle name="Обычный 3 16 9" xfId="5450"/>
    <cellStyle name="Обычный 3 17" xfId="5451"/>
    <cellStyle name="Обычный 3 17 10" xfId="5452"/>
    <cellStyle name="Обычный 3 17 11" xfId="5453"/>
    <cellStyle name="Обычный 3 17 12" xfId="18435"/>
    <cellStyle name="Обычный 3 17 13" xfId="20131"/>
    <cellStyle name="Обычный 3 17 14" xfId="21743"/>
    <cellStyle name="Обычный 3 17 2" xfId="5454"/>
    <cellStyle name="Обычный 3 17 2 10" xfId="5455"/>
    <cellStyle name="Обычный 3 17 2 11" xfId="18436"/>
    <cellStyle name="Обычный 3 17 2 12" xfId="20132"/>
    <cellStyle name="Обычный 3 17 2 13" xfId="21744"/>
    <cellStyle name="Обычный 3 17 2 2" xfId="5456"/>
    <cellStyle name="Обычный 3 17 2 2 2" xfId="5457"/>
    <cellStyle name="Обычный 3 17 2 3" xfId="5458"/>
    <cellStyle name="Обычный 3 17 2 4" xfId="5459"/>
    <cellStyle name="Обычный 3 17 2 5" xfId="5460"/>
    <cellStyle name="Обычный 3 17 2 6" xfId="5461"/>
    <cellStyle name="Обычный 3 17 2 7" xfId="5462"/>
    <cellStyle name="Обычный 3 17 2 8" xfId="5463"/>
    <cellStyle name="Обычный 3 17 2 9" xfId="5464"/>
    <cellStyle name="Обычный 3 17 3" xfId="5465"/>
    <cellStyle name="Обычный 3 17 3 2" xfId="5466"/>
    <cellStyle name="Обычный 3 17 4" xfId="5467"/>
    <cellStyle name="Обычный 3 17 5" xfId="5468"/>
    <cellStyle name="Обычный 3 17 6" xfId="5469"/>
    <cellStyle name="Обычный 3 17 7" xfId="5470"/>
    <cellStyle name="Обычный 3 17 8" xfId="5471"/>
    <cellStyle name="Обычный 3 17 9" xfId="5472"/>
    <cellStyle name="Обычный 3 18" xfId="5473"/>
    <cellStyle name="Обычный 3 18 10" xfId="5474"/>
    <cellStyle name="Обычный 3 18 11" xfId="5475"/>
    <cellStyle name="Обычный 3 18 12" xfId="18437"/>
    <cellStyle name="Обычный 3 18 13" xfId="20133"/>
    <cellStyle name="Обычный 3 18 14" xfId="21745"/>
    <cellStyle name="Обычный 3 18 2" xfId="5476"/>
    <cellStyle name="Обычный 3 18 2 10" xfId="5477"/>
    <cellStyle name="Обычный 3 18 2 11" xfId="18438"/>
    <cellStyle name="Обычный 3 18 2 12" xfId="20134"/>
    <cellStyle name="Обычный 3 18 2 13" xfId="21746"/>
    <cellStyle name="Обычный 3 18 2 2" xfId="5478"/>
    <cellStyle name="Обычный 3 18 2 2 2" xfId="5479"/>
    <cellStyle name="Обычный 3 18 2 3" xfId="5480"/>
    <cellStyle name="Обычный 3 18 2 4" xfId="5481"/>
    <cellStyle name="Обычный 3 18 2 5" xfId="5482"/>
    <cellStyle name="Обычный 3 18 2 6" xfId="5483"/>
    <cellStyle name="Обычный 3 18 2 7" xfId="5484"/>
    <cellStyle name="Обычный 3 18 2 8" xfId="5485"/>
    <cellStyle name="Обычный 3 18 2 9" xfId="5486"/>
    <cellStyle name="Обычный 3 18 3" xfId="5487"/>
    <cellStyle name="Обычный 3 18 3 2" xfId="5488"/>
    <cellStyle name="Обычный 3 18 4" xfId="5489"/>
    <cellStyle name="Обычный 3 18 5" xfId="5490"/>
    <cellStyle name="Обычный 3 18 6" xfId="5491"/>
    <cellStyle name="Обычный 3 18 7" xfId="5492"/>
    <cellStyle name="Обычный 3 18 8" xfId="5493"/>
    <cellStyle name="Обычный 3 18 9" xfId="5494"/>
    <cellStyle name="Обычный 3 19" xfId="5495"/>
    <cellStyle name="Обычный 3 19 10" xfId="5496"/>
    <cellStyle name="Обычный 3 19 11" xfId="18439"/>
    <cellStyle name="Обычный 3 19 12" xfId="20135"/>
    <cellStyle name="Обычный 3 19 13" xfId="21747"/>
    <cellStyle name="Обычный 3 19 2" xfId="5497"/>
    <cellStyle name="Обычный 3 19 2 2" xfId="5498"/>
    <cellStyle name="Обычный 3 19 3" xfId="5499"/>
    <cellStyle name="Обычный 3 19 4" xfId="5500"/>
    <cellStyle name="Обычный 3 19 5" xfId="5501"/>
    <cellStyle name="Обычный 3 19 6" xfId="5502"/>
    <cellStyle name="Обычный 3 19 7" xfId="5503"/>
    <cellStyle name="Обычный 3 19 8" xfId="5504"/>
    <cellStyle name="Обычный 3 19 9" xfId="5505"/>
    <cellStyle name="Обычный 3 2" xfId="5506"/>
    <cellStyle name="Обычный 3 2 10" xfId="5507"/>
    <cellStyle name="Обычный 3 2 10 10" xfId="5508"/>
    <cellStyle name="Обычный 3 2 10 11" xfId="5509"/>
    <cellStyle name="Обычный 3 2 10 12" xfId="18441"/>
    <cellStyle name="Обычный 3 2 10 12 2 2 2" xfId="22879"/>
    <cellStyle name="Обычный 3 2 10 12 2 3" xfId="22881"/>
    <cellStyle name="Обычный 3 2 10 13" xfId="20137"/>
    <cellStyle name="Обычный 3 2 10 14" xfId="21749"/>
    <cellStyle name="Обычный 3 2 10 2" xfId="5510"/>
    <cellStyle name="Обычный 3 2 10 2 10" xfId="5511"/>
    <cellStyle name="Обычный 3 2 10 2 11" xfId="18442"/>
    <cellStyle name="Обычный 3 2 10 2 12" xfId="20138"/>
    <cellStyle name="Обычный 3 2 10 2 13" xfId="21750"/>
    <cellStyle name="Обычный 3 2 10 2 2" xfId="5512"/>
    <cellStyle name="Обычный 3 2 10 2 2 2" xfId="5513"/>
    <cellStyle name="Обычный 3 2 10 2 3" xfId="5514"/>
    <cellStyle name="Обычный 3 2 10 2 4" xfId="5515"/>
    <cellStyle name="Обычный 3 2 10 2 5" xfId="5516"/>
    <cellStyle name="Обычный 3 2 10 2 6" xfId="5517"/>
    <cellStyle name="Обычный 3 2 10 2 7" xfId="5518"/>
    <cellStyle name="Обычный 3 2 10 2 8" xfId="5519"/>
    <cellStyle name="Обычный 3 2 10 2 9" xfId="5520"/>
    <cellStyle name="Обычный 3 2 10 3" xfId="5521"/>
    <cellStyle name="Обычный 3 2 10 3 2" xfId="5522"/>
    <cellStyle name="Обычный 3 2 10 4" xfId="5523"/>
    <cellStyle name="Обычный 3 2 10 5" xfId="5524"/>
    <cellStyle name="Обычный 3 2 10 6" xfId="5525"/>
    <cellStyle name="Обычный 3 2 10 7" xfId="5526"/>
    <cellStyle name="Обычный 3 2 10 8" xfId="5527"/>
    <cellStyle name="Обычный 3 2 10 9" xfId="5528"/>
    <cellStyle name="Обычный 3 2 11" xfId="5529"/>
    <cellStyle name="Обычный 3 2 11 10" xfId="5530"/>
    <cellStyle name="Обычный 3 2 11 11" xfId="18443"/>
    <cellStyle name="Обычный 3 2 11 12" xfId="20139"/>
    <cellStyle name="Обычный 3 2 11 13" xfId="21751"/>
    <cellStyle name="Обычный 3 2 11 2" xfId="5531"/>
    <cellStyle name="Обычный 3 2 11 2 2" xfId="5532"/>
    <cellStyle name="Обычный 3 2 11 3" xfId="5533"/>
    <cellStyle name="Обычный 3 2 11 4" xfId="5534"/>
    <cellStyle name="Обычный 3 2 11 5" xfId="5535"/>
    <cellStyle name="Обычный 3 2 11 6" xfId="5536"/>
    <cellStyle name="Обычный 3 2 11 7" xfId="5537"/>
    <cellStyle name="Обычный 3 2 11 8" xfId="5538"/>
    <cellStyle name="Обычный 3 2 11 9" xfId="5539"/>
    <cellStyle name="Обычный 3 2 12" xfId="5540"/>
    <cellStyle name="Обычный 3 2 12 10" xfId="20140"/>
    <cellStyle name="Обычный 3 2 12 11" xfId="21752"/>
    <cellStyle name="Обычный 3 2 12 2" xfId="5541"/>
    <cellStyle name="Обычный 3 2 12 2 2" xfId="5542"/>
    <cellStyle name="Обычный 3 2 12 3" xfId="5543"/>
    <cellStyle name="Обычный 3 2 12 4" xfId="5544"/>
    <cellStyle name="Обычный 3 2 12 5" xfId="5545"/>
    <cellStyle name="Обычный 3 2 12 6" xfId="5546"/>
    <cellStyle name="Обычный 3 2 12 7" xfId="5547"/>
    <cellStyle name="Обычный 3 2 12 8" xfId="5548"/>
    <cellStyle name="Обычный 3 2 12 9" xfId="18444"/>
    <cellStyle name="Обычный 3 2 13" xfId="5549"/>
    <cellStyle name="Обычный 3 2 13 10" xfId="20141"/>
    <cellStyle name="Обычный 3 2 13 11" xfId="21753"/>
    <cellStyle name="Обычный 3 2 13 2" xfId="5550"/>
    <cellStyle name="Обычный 3 2 13 2 2" xfId="5551"/>
    <cellStyle name="Обычный 3 2 13 3" xfId="5552"/>
    <cellStyle name="Обычный 3 2 13 4" xfId="5553"/>
    <cellStyle name="Обычный 3 2 13 5" xfId="5554"/>
    <cellStyle name="Обычный 3 2 13 6" xfId="5555"/>
    <cellStyle name="Обычный 3 2 13 7" xfId="5556"/>
    <cellStyle name="Обычный 3 2 13 8" xfId="5557"/>
    <cellStyle name="Обычный 3 2 13 9" xfId="18445"/>
    <cellStyle name="Обычный 3 2 14" xfId="5558"/>
    <cellStyle name="Обычный 3 2 14 2" xfId="5559"/>
    <cellStyle name="Обычный 3 2 15" xfId="5560"/>
    <cellStyle name="Обычный 3 2 16" xfId="5561"/>
    <cellStyle name="Обычный 3 2 17" xfId="5562"/>
    <cellStyle name="Обычный 3 2 18" xfId="5563"/>
    <cellStyle name="Обычный 3 2 19" xfId="5564"/>
    <cellStyle name="Обычный 3 2 2" xfId="5565"/>
    <cellStyle name="Обычный 3 2 2 10" xfId="5566"/>
    <cellStyle name="Обычный 3 2 2 10 2" xfId="5567"/>
    <cellStyle name="Обычный 3 2 2 11" xfId="5568"/>
    <cellStyle name="Обычный 3 2 2 12" xfId="5569"/>
    <cellStyle name="Обычный 3 2 2 13" xfId="5570"/>
    <cellStyle name="Обычный 3 2 2 14" xfId="5571"/>
    <cellStyle name="Обычный 3 2 2 15" xfId="5572"/>
    <cellStyle name="Обычный 3 2 2 16" xfId="5573"/>
    <cellStyle name="Обычный 3 2 2 17" xfId="5574"/>
    <cellStyle name="Обычный 3 2 2 18" xfId="5575"/>
    <cellStyle name="Обычный 3 2 2 19" xfId="5576"/>
    <cellStyle name="Обычный 3 2 2 2" xfId="5577"/>
    <cellStyle name="Обычный 3 2 2 2 10" xfId="5578"/>
    <cellStyle name="Обычный 3 2 2 2 11" xfId="5579"/>
    <cellStyle name="Обычный 3 2 2 2 12" xfId="5580"/>
    <cellStyle name="Обычный 3 2 2 2 13" xfId="5581"/>
    <cellStyle name="Обычный 3 2 2 2 14" xfId="5582"/>
    <cellStyle name="Обычный 3 2 2 2 15" xfId="5583"/>
    <cellStyle name="Обычный 3 2 2 2 16" xfId="5584"/>
    <cellStyle name="Обычный 3 2 2 2 17" xfId="5585"/>
    <cellStyle name="Обычный 3 2 2 2 18" xfId="18447"/>
    <cellStyle name="Обычный 3 2 2 2 19" xfId="20143"/>
    <cellStyle name="Обычный 3 2 2 2 2" xfId="5586"/>
    <cellStyle name="Обычный 3 2 2 2 2 10" xfId="5587"/>
    <cellStyle name="Обычный 3 2 2 2 2 11" xfId="5588"/>
    <cellStyle name="Обычный 3 2 2 2 2 12" xfId="18448"/>
    <cellStyle name="Обычный 3 2 2 2 2 13" xfId="20144"/>
    <cellStyle name="Обычный 3 2 2 2 2 14" xfId="21756"/>
    <cellStyle name="Обычный 3 2 2 2 2 2" xfId="5589"/>
    <cellStyle name="Обычный 3 2 2 2 2 2 10" xfId="5590"/>
    <cellStyle name="Обычный 3 2 2 2 2 2 11" xfId="18449"/>
    <cellStyle name="Обычный 3 2 2 2 2 2 12" xfId="20145"/>
    <cellStyle name="Обычный 3 2 2 2 2 2 13" xfId="21757"/>
    <cellStyle name="Обычный 3 2 2 2 2 2 2" xfId="5591"/>
    <cellStyle name="Обычный 3 2 2 2 2 2 2 2" xfId="5592"/>
    <cellStyle name="Обычный 3 2 2 2 2 2 3" xfId="5593"/>
    <cellStyle name="Обычный 3 2 2 2 2 2 4" xfId="5594"/>
    <cellStyle name="Обычный 3 2 2 2 2 2 5" xfId="5595"/>
    <cellStyle name="Обычный 3 2 2 2 2 2 6" xfId="5596"/>
    <cellStyle name="Обычный 3 2 2 2 2 2 7" xfId="5597"/>
    <cellStyle name="Обычный 3 2 2 2 2 2 8" xfId="5598"/>
    <cellStyle name="Обычный 3 2 2 2 2 2 9" xfId="5599"/>
    <cellStyle name="Обычный 3 2 2 2 2 3" xfId="5600"/>
    <cellStyle name="Обычный 3 2 2 2 2 3 2" xfId="5601"/>
    <cellStyle name="Обычный 3 2 2 2 2 4" xfId="5602"/>
    <cellStyle name="Обычный 3 2 2 2 2 5" xfId="5603"/>
    <cellStyle name="Обычный 3 2 2 2 2 6" xfId="5604"/>
    <cellStyle name="Обычный 3 2 2 2 2 7" xfId="5605"/>
    <cellStyle name="Обычный 3 2 2 2 2 8" xfId="5606"/>
    <cellStyle name="Обычный 3 2 2 2 2 9" xfId="5607"/>
    <cellStyle name="Обычный 3 2 2 2 20" xfId="21755"/>
    <cellStyle name="Обычный 3 2 2 2 3" xfId="5608"/>
    <cellStyle name="Обычный 3 2 2 2 3 10" xfId="5609"/>
    <cellStyle name="Обычный 3 2 2 2 3 11" xfId="5610"/>
    <cellStyle name="Обычный 3 2 2 2 3 12" xfId="18450"/>
    <cellStyle name="Обычный 3 2 2 2 3 13" xfId="20146"/>
    <cellStyle name="Обычный 3 2 2 2 3 14" xfId="21758"/>
    <cellStyle name="Обычный 3 2 2 2 3 2" xfId="5611"/>
    <cellStyle name="Обычный 3 2 2 2 3 2 10" xfId="5612"/>
    <cellStyle name="Обычный 3 2 2 2 3 2 11" xfId="18451"/>
    <cellStyle name="Обычный 3 2 2 2 3 2 12" xfId="20147"/>
    <cellStyle name="Обычный 3 2 2 2 3 2 13" xfId="21759"/>
    <cellStyle name="Обычный 3 2 2 2 3 2 2" xfId="5613"/>
    <cellStyle name="Обычный 3 2 2 2 3 2 2 2" xfId="5614"/>
    <cellStyle name="Обычный 3 2 2 2 3 2 3" xfId="5615"/>
    <cellStyle name="Обычный 3 2 2 2 3 2 4" xfId="5616"/>
    <cellStyle name="Обычный 3 2 2 2 3 2 5" xfId="5617"/>
    <cellStyle name="Обычный 3 2 2 2 3 2 6" xfId="5618"/>
    <cellStyle name="Обычный 3 2 2 2 3 2 7" xfId="5619"/>
    <cellStyle name="Обычный 3 2 2 2 3 2 8" xfId="5620"/>
    <cellStyle name="Обычный 3 2 2 2 3 2 9" xfId="5621"/>
    <cellStyle name="Обычный 3 2 2 2 3 3" xfId="5622"/>
    <cellStyle name="Обычный 3 2 2 2 3 3 2" xfId="5623"/>
    <cellStyle name="Обычный 3 2 2 2 3 4" xfId="5624"/>
    <cellStyle name="Обычный 3 2 2 2 3 5" xfId="5625"/>
    <cellStyle name="Обычный 3 2 2 2 3 6" xfId="5626"/>
    <cellStyle name="Обычный 3 2 2 2 3 7" xfId="5627"/>
    <cellStyle name="Обычный 3 2 2 2 3 8" xfId="5628"/>
    <cellStyle name="Обычный 3 2 2 2 3 9" xfId="5629"/>
    <cellStyle name="Обычный 3 2 2 2 4" xfId="5630"/>
    <cellStyle name="Обычный 3 2 2 2 4 10" xfId="5631"/>
    <cellStyle name="Обычный 3 2 2 2 4 11" xfId="5632"/>
    <cellStyle name="Обычный 3 2 2 2 4 12" xfId="18452"/>
    <cellStyle name="Обычный 3 2 2 2 4 13" xfId="20148"/>
    <cellStyle name="Обычный 3 2 2 2 4 14" xfId="21760"/>
    <cellStyle name="Обычный 3 2 2 2 4 2" xfId="5633"/>
    <cellStyle name="Обычный 3 2 2 2 4 2 10" xfId="5634"/>
    <cellStyle name="Обычный 3 2 2 2 4 2 11" xfId="18453"/>
    <cellStyle name="Обычный 3 2 2 2 4 2 12" xfId="20149"/>
    <cellStyle name="Обычный 3 2 2 2 4 2 13" xfId="21761"/>
    <cellStyle name="Обычный 3 2 2 2 4 2 2" xfId="5635"/>
    <cellStyle name="Обычный 3 2 2 2 4 2 2 2" xfId="5636"/>
    <cellStyle name="Обычный 3 2 2 2 4 2 3" xfId="5637"/>
    <cellStyle name="Обычный 3 2 2 2 4 2 4" xfId="5638"/>
    <cellStyle name="Обычный 3 2 2 2 4 2 5" xfId="5639"/>
    <cellStyle name="Обычный 3 2 2 2 4 2 6" xfId="5640"/>
    <cellStyle name="Обычный 3 2 2 2 4 2 7" xfId="5641"/>
    <cellStyle name="Обычный 3 2 2 2 4 2 8" xfId="5642"/>
    <cellStyle name="Обычный 3 2 2 2 4 2 9" xfId="5643"/>
    <cellStyle name="Обычный 3 2 2 2 4 3" xfId="5644"/>
    <cellStyle name="Обычный 3 2 2 2 4 3 2" xfId="5645"/>
    <cellStyle name="Обычный 3 2 2 2 4 4" xfId="5646"/>
    <cellStyle name="Обычный 3 2 2 2 4 5" xfId="5647"/>
    <cellStyle name="Обычный 3 2 2 2 4 6" xfId="5648"/>
    <cellStyle name="Обычный 3 2 2 2 4 7" xfId="5649"/>
    <cellStyle name="Обычный 3 2 2 2 4 8" xfId="5650"/>
    <cellStyle name="Обычный 3 2 2 2 4 9" xfId="5651"/>
    <cellStyle name="Обычный 3 2 2 2 5" xfId="5652"/>
    <cellStyle name="Обычный 3 2 2 2 5 10" xfId="5653"/>
    <cellStyle name="Обычный 3 2 2 2 5 11" xfId="5654"/>
    <cellStyle name="Обычный 3 2 2 2 5 12" xfId="18454"/>
    <cellStyle name="Обычный 3 2 2 2 5 13" xfId="20150"/>
    <cellStyle name="Обычный 3 2 2 2 5 14" xfId="21762"/>
    <cellStyle name="Обычный 3 2 2 2 5 2" xfId="5655"/>
    <cellStyle name="Обычный 3 2 2 2 5 2 10" xfId="5656"/>
    <cellStyle name="Обычный 3 2 2 2 5 2 11" xfId="18455"/>
    <cellStyle name="Обычный 3 2 2 2 5 2 12" xfId="20151"/>
    <cellStyle name="Обычный 3 2 2 2 5 2 13" xfId="21763"/>
    <cellStyle name="Обычный 3 2 2 2 5 2 2" xfId="5657"/>
    <cellStyle name="Обычный 3 2 2 2 5 2 2 2" xfId="5658"/>
    <cellStyle name="Обычный 3 2 2 2 5 2 3" xfId="5659"/>
    <cellStyle name="Обычный 3 2 2 2 5 2 4" xfId="5660"/>
    <cellStyle name="Обычный 3 2 2 2 5 2 5" xfId="5661"/>
    <cellStyle name="Обычный 3 2 2 2 5 2 6" xfId="5662"/>
    <cellStyle name="Обычный 3 2 2 2 5 2 7" xfId="5663"/>
    <cellStyle name="Обычный 3 2 2 2 5 2 8" xfId="5664"/>
    <cellStyle name="Обычный 3 2 2 2 5 2 9" xfId="5665"/>
    <cellStyle name="Обычный 3 2 2 2 5 3" xfId="5666"/>
    <cellStyle name="Обычный 3 2 2 2 5 3 2" xfId="5667"/>
    <cellStyle name="Обычный 3 2 2 2 5 4" xfId="5668"/>
    <cellStyle name="Обычный 3 2 2 2 5 5" xfId="5669"/>
    <cellStyle name="Обычный 3 2 2 2 5 6" xfId="5670"/>
    <cellStyle name="Обычный 3 2 2 2 5 7" xfId="5671"/>
    <cellStyle name="Обычный 3 2 2 2 5 8" xfId="5672"/>
    <cellStyle name="Обычный 3 2 2 2 5 9" xfId="5673"/>
    <cellStyle name="Обычный 3 2 2 2 6" xfId="5674"/>
    <cellStyle name="Обычный 3 2 2 2 6 10" xfId="5675"/>
    <cellStyle name="Обычный 3 2 2 2 6 11" xfId="18456"/>
    <cellStyle name="Обычный 3 2 2 2 6 12" xfId="20152"/>
    <cellStyle name="Обычный 3 2 2 2 6 13" xfId="21764"/>
    <cellStyle name="Обычный 3 2 2 2 6 2" xfId="5676"/>
    <cellStyle name="Обычный 3 2 2 2 6 2 2" xfId="5677"/>
    <cellStyle name="Обычный 3 2 2 2 6 3" xfId="5678"/>
    <cellStyle name="Обычный 3 2 2 2 6 4" xfId="5679"/>
    <cellStyle name="Обычный 3 2 2 2 6 5" xfId="5680"/>
    <cellStyle name="Обычный 3 2 2 2 6 6" xfId="5681"/>
    <cellStyle name="Обычный 3 2 2 2 6 7" xfId="5682"/>
    <cellStyle name="Обычный 3 2 2 2 6 8" xfId="5683"/>
    <cellStyle name="Обычный 3 2 2 2 6 9" xfId="5684"/>
    <cellStyle name="Обычный 3 2 2 2 7" xfId="5685"/>
    <cellStyle name="Обычный 3 2 2 2 7 10" xfId="20153"/>
    <cellStyle name="Обычный 3 2 2 2 7 11" xfId="21765"/>
    <cellStyle name="Обычный 3 2 2 2 7 2" xfId="5686"/>
    <cellStyle name="Обычный 3 2 2 2 7 2 2" xfId="5687"/>
    <cellStyle name="Обычный 3 2 2 2 7 3" xfId="5688"/>
    <cellStyle name="Обычный 3 2 2 2 7 4" xfId="5689"/>
    <cellStyle name="Обычный 3 2 2 2 7 5" xfId="5690"/>
    <cellStyle name="Обычный 3 2 2 2 7 6" xfId="5691"/>
    <cellStyle name="Обычный 3 2 2 2 7 7" xfId="5692"/>
    <cellStyle name="Обычный 3 2 2 2 7 8" xfId="5693"/>
    <cellStyle name="Обычный 3 2 2 2 7 9" xfId="18457"/>
    <cellStyle name="Обычный 3 2 2 2 8" xfId="5694"/>
    <cellStyle name="Обычный 3 2 2 2 8 2" xfId="5695"/>
    <cellStyle name="Обычный 3 2 2 2 9" xfId="5696"/>
    <cellStyle name="Обычный 3 2 2 20" xfId="18446"/>
    <cellStyle name="Обычный 3 2 2 21" xfId="20142"/>
    <cellStyle name="Обычный 3 2 2 22" xfId="21754"/>
    <cellStyle name="Обычный 3 2 2 3" xfId="5697"/>
    <cellStyle name="Обычный 3 2 2 3 10" xfId="5698"/>
    <cellStyle name="Обычный 3 2 2 3 11" xfId="5699"/>
    <cellStyle name="Обычный 3 2 2 3 12" xfId="5700"/>
    <cellStyle name="Обычный 3 2 2 3 13" xfId="5701"/>
    <cellStyle name="Обычный 3 2 2 3 14" xfId="5702"/>
    <cellStyle name="Обычный 3 2 2 3 15" xfId="5703"/>
    <cellStyle name="Обычный 3 2 2 3 16" xfId="5704"/>
    <cellStyle name="Обычный 3 2 2 3 17" xfId="5705"/>
    <cellStyle name="Обычный 3 2 2 3 18" xfId="18458"/>
    <cellStyle name="Обычный 3 2 2 3 19" xfId="20154"/>
    <cellStyle name="Обычный 3 2 2 3 2" xfId="5706"/>
    <cellStyle name="Обычный 3 2 2 3 2 10" xfId="5707"/>
    <cellStyle name="Обычный 3 2 2 3 2 11" xfId="5708"/>
    <cellStyle name="Обычный 3 2 2 3 2 12" xfId="18459"/>
    <cellStyle name="Обычный 3 2 2 3 2 13" xfId="20155"/>
    <cellStyle name="Обычный 3 2 2 3 2 14" xfId="21767"/>
    <cellStyle name="Обычный 3 2 2 3 2 2" xfId="5709"/>
    <cellStyle name="Обычный 3 2 2 3 2 2 10" xfId="5710"/>
    <cellStyle name="Обычный 3 2 2 3 2 2 11" xfId="18460"/>
    <cellStyle name="Обычный 3 2 2 3 2 2 12" xfId="20156"/>
    <cellStyle name="Обычный 3 2 2 3 2 2 13" xfId="21768"/>
    <cellStyle name="Обычный 3 2 2 3 2 2 2" xfId="5711"/>
    <cellStyle name="Обычный 3 2 2 3 2 2 2 2" xfId="5712"/>
    <cellStyle name="Обычный 3 2 2 3 2 2 3" xfId="5713"/>
    <cellStyle name="Обычный 3 2 2 3 2 2 4" xfId="5714"/>
    <cellStyle name="Обычный 3 2 2 3 2 2 5" xfId="5715"/>
    <cellStyle name="Обычный 3 2 2 3 2 2 6" xfId="5716"/>
    <cellStyle name="Обычный 3 2 2 3 2 2 7" xfId="5717"/>
    <cellStyle name="Обычный 3 2 2 3 2 2 8" xfId="5718"/>
    <cellStyle name="Обычный 3 2 2 3 2 2 9" xfId="5719"/>
    <cellStyle name="Обычный 3 2 2 3 2 3" xfId="5720"/>
    <cellStyle name="Обычный 3 2 2 3 2 3 2" xfId="5721"/>
    <cellStyle name="Обычный 3 2 2 3 2 4" xfId="5722"/>
    <cellStyle name="Обычный 3 2 2 3 2 5" xfId="5723"/>
    <cellStyle name="Обычный 3 2 2 3 2 6" xfId="5724"/>
    <cellStyle name="Обычный 3 2 2 3 2 7" xfId="5725"/>
    <cellStyle name="Обычный 3 2 2 3 2 8" xfId="5726"/>
    <cellStyle name="Обычный 3 2 2 3 2 9" xfId="5727"/>
    <cellStyle name="Обычный 3 2 2 3 20" xfId="21766"/>
    <cellStyle name="Обычный 3 2 2 3 3" xfId="5728"/>
    <cellStyle name="Обычный 3 2 2 3 3 10" xfId="5729"/>
    <cellStyle name="Обычный 3 2 2 3 3 11" xfId="5730"/>
    <cellStyle name="Обычный 3 2 2 3 3 12" xfId="18461"/>
    <cellStyle name="Обычный 3 2 2 3 3 13" xfId="20157"/>
    <cellStyle name="Обычный 3 2 2 3 3 14" xfId="21769"/>
    <cellStyle name="Обычный 3 2 2 3 3 2" xfId="5731"/>
    <cellStyle name="Обычный 3 2 2 3 3 2 10" xfId="5732"/>
    <cellStyle name="Обычный 3 2 2 3 3 2 11" xfId="18462"/>
    <cellStyle name="Обычный 3 2 2 3 3 2 12" xfId="20158"/>
    <cellStyle name="Обычный 3 2 2 3 3 2 13" xfId="21770"/>
    <cellStyle name="Обычный 3 2 2 3 3 2 2" xfId="5733"/>
    <cellStyle name="Обычный 3 2 2 3 3 2 2 2" xfId="5734"/>
    <cellStyle name="Обычный 3 2 2 3 3 2 3" xfId="5735"/>
    <cellStyle name="Обычный 3 2 2 3 3 2 4" xfId="5736"/>
    <cellStyle name="Обычный 3 2 2 3 3 2 5" xfId="5737"/>
    <cellStyle name="Обычный 3 2 2 3 3 2 6" xfId="5738"/>
    <cellStyle name="Обычный 3 2 2 3 3 2 7" xfId="5739"/>
    <cellStyle name="Обычный 3 2 2 3 3 2 8" xfId="5740"/>
    <cellStyle name="Обычный 3 2 2 3 3 2 9" xfId="5741"/>
    <cellStyle name="Обычный 3 2 2 3 3 3" xfId="5742"/>
    <cellStyle name="Обычный 3 2 2 3 3 3 2" xfId="5743"/>
    <cellStyle name="Обычный 3 2 2 3 3 4" xfId="5744"/>
    <cellStyle name="Обычный 3 2 2 3 3 5" xfId="5745"/>
    <cellStyle name="Обычный 3 2 2 3 3 6" xfId="5746"/>
    <cellStyle name="Обычный 3 2 2 3 3 7" xfId="5747"/>
    <cellStyle name="Обычный 3 2 2 3 3 8" xfId="5748"/>
    <cellStyle name="Обычный 3 2 2 3 3 9" xfId="5749"/>
    <cellStyle name="Обычный 3 2 2 3 4" xfId="5750"/>
    <cellStyle name="Обычный 3 2 2 3 4 10" xfId="5751"/>
    <cellStyle name="Обычный 3 2 2 3 4 11" xfId="5752"/>
    <cellStyle name="Обычный 3 2 2 3 4 12" xfId="18463"/>
    <cellStyle name="Обычный 3 2 2 3 4 13" xfId="20159"/>
    <cellStyle name="Обычный 3 2 2 3 4 14" xfId="21771"/>
    <cellStyle name="Обычный 3 2 2 3 4 2" xfId="5753"/>
    <cellStyle name="Обычный 3 2 2 3 4 2 10" xfId="5754"/>
    <cellStyle name="Обычный 3 2 2 3 4 2 11" xfId="18464"/>
    <cellStyle name="Обычный 3 2 2 3 4 2 12" xfId="20160"/>
    <cellStyle name="Обычный 3 2 2 3 4 2 13" xfId="21772"/>
    <cellStyle name="Обычный 3 2 2 3 4 2 2" xfId="5755"/>
    <cellStyle name="Обычный 3 2 2 3 4 2 2 2" xfId="5756"/>
    <cellStyle name="Обычный 3 2 2 3 4 2 3" xfId="5757"/>
    <cellStyle name="Обычный 3 2 2 3 4 2 4" xfId="5758"/>
    <cellStyle name="Обычный 3 2 2 3 4 2 5" xfId="5759"/>
    <cellStyle name="Обычный 3 2 2 3 4 2 6" xfId="5760"/>
    <cellStyle name="Обычный 3 2 2 3 4 2 7" xfId="5761"/>
    <cellStyle name="Обычный 3 2 2 3 4 2 8" xfId="5762"/>
    <cellStyle name="Обычный 3 2 2 3 4 2 9" xfId="5763"/>
    <cellStyle name="Обычный 3 2 2 3 4 3" xfId="5764"/>
    <cellStyle name="Обычный 3 2 2 3 4 3 2" xfId="5765"/>
    <cellStyle name="Обычный 3 2 2 3 4 4" xfId="5766"/>
    <cellStyle name="Обычный 3 2 2 3 4 5" xfId="5767"/>
    <cellStyle name="Обычный 3 2 2 3 4 6" xfId="5768"/>
    <cellStyle name="Обычный 3 2 2 3 4 7" xfId="5769"/>
    <cellStyle name="Обычный 3 2 2 3 4 8" xfId="5770"/>
    <cellStyle name="Обычный 3 2 2 3 4 9" xfId="5771"/>
    <cellStyle name="Обычный 3 2 2 3 5" xfId="5772"/>
    <cellStyle name="Обычный 3 2 2 3 5 10" xfId="5773"/>
    <cellStyle name="Обычный 3 2 2 3 5 11" xfId="5774"/>
    <cellStyle name="Обычный 3 2 2 3 5 12" xfId="18465"/>
    <cellStyle name="Обычный 3 2 2 3 5 13" xfId="20161"/>
    <cellStyle name="Обычный 3 2 2 3 5 14" xfId="21773"/>
    <cellStyle name="Обычный 3 2 2 3 5 2" xfId="5775"/>
    <cellStyle name="Обычный 3 2 2 3 5 2 10" xfId="5776"/>
    <cellStyle name="Обычный 3 2 2 3 5 2 11" xfId="18466"/>
    <cellStyle name="Обычный 3 2 2 3 5 2 12" xfId="20162"/>
    <cellStyle name="Обычный 3 2 2 3 5 2 13" xfId="21774"/>
    <cellStyle name="Обычный 3 2 2 3 5 2 2" xfId="5777"/>
    <cellStyle name="Обычный 3 2 2 3 5 2 2 2" xfId="5778"/>
    <cellStyle name="Обычный 3 2 2 3 5 2 3" xfId="5779"/>
    <cellStyle name="Обычный 3 2 2 3 5 2 4" xfId="5780"/>
    <cellStyle name="Обычный 3 2 2 3 5 2 5" xfId="5781"/>
    <cellStyle name="Обычный 3 2 2 3 5 2 6" xfId="5782"/>
    <cellStyle name="Обычный 3 2 2 3 5 2 7" xfId="5783"/>
    <cellStyle name="Обычный 3 2 2 3 5 2 8" xfId="5784"/>
    <cellStyle name="Обычный 3 2 2 3 5 2 9" xfId="5785"/>
    <cellStyle name="Обычный 3 2 2 3 5 3" xfId="5786"/>
    <cellStyle name="Обычный 3 2 2 3 5 3 2" xfId="5787"/>
    <cellStyle name="Обычный 3 2 2 3 5 4" xfId="5788"/>
    <cellStyle name="Обычный 3 2 2 3 5 5" xfId="5789"/>
    <cellStyle name="Обычный 3 2 2 3 5 6" xfId="5790"/>
    <cellStyle name="Обычный 3 2 2 3 5 7" xfId="5791"/>
    <cellStyle name="Обычный 3 2 2 3 5 8" xfId="5792"/>
    <cellStyle name="Обычный 3 2 2 3 5 9" xfId="5793"/>
    <cellStyle name="Обычный 3 2 2 3 6" xfId="5794"/>
    <cellStyle name="Обычный 3 2 2 3 6 10" xfId="5795"/>
    <cellStyle name="Обычный 3 2 2 3 6 11" xfId="18467"/>
    <cellStyle name="Обычный 3 2 2 3 6 12" xfId="20163"/>
    <cellStyle name="Обычный 3 2 2 3 6 13" xfId="21775"/>
    <cellStyle name="Обычный 3 2 2 3 6 2" xfId="5796"/>
    <cellStyle name="Обычный 3 2 2 3 6 2 2" xfId="5797"/>
    <cellStyle name="Обычный 3 2 2 3 6 3" xfId="5798"/>
    <cellStyle name="Обычный 3 2 2 3 6 4" xfId="5799"/>
    <cellStyle name="Обычный 3 2 2 3 6 5" xfId="5800"/>
    <cellStyle name="Обычный 3 2 2 3 6 6" xfId="5801"/>
    <cellStyle name="Обычный 3 2 2 3 6 7" xfId="5802"/>
    <cellStyle name="Обычный 3 2 2 3 6 8" xfId="5803"/>
    <cellStyle name="Обычный 3 2 2 3 6 9" xfId="5804"/>
    <cellStyle name="Обычный 3 2 2 3 7" xfId="5805"/>
    <cellStyle name="Обычный 3 2 2 3 7 10" xfId="20164"/>
    <cellStyle name="Обычный 3 2 2 3 7 11" xfId="21776"/>
    <cellStyle name="Обычный 3 2 2 3 7 2" xfId="5806"/>
    <cellStyle name="Обычный 3 2 2 3 7 2 2" xfId="5807"/>
    <cellStyle name="Обычный 3 2 2 3 7 3" xfId="5808"/>
    <cellStyle name="Обычный 3 2 2 3 7 4" xfId="5809"/>
    <cellStyle name="Обычный 3 2 2 3 7 5" xfId="5810"/>
    <cellStyle name="Обычный 3 2 2 3 7 6" xfId="5811"/>
    <cellStyle name="Обычный 3 2 2 3 7 7" xfId="5812"/>
    <cellStyle name="Обычный 3 2 2 3 7 8" xfId="5813"/>
    <cellStyle name="Обычный 3 2 2 3 7 9" xfId="18468"/>
    <cellStyle name="Обычный 3 2 2 3 8" xfId="5814"/>
    <cellStyle name="Обычный 3 2 2 3 8 2" xfId="5815"/>
    <cellStyle name="Обычный 3 2 2 3 9" xfId="5816"/>
    <cellStyle name="Обычный 3 2 2 4" xfId="5817"/>
    <cellStyle name="Обычный 3 2 2 4 10" xfId="5818"/>
    <cellStyle name="Обычный 3 2 2 4 11" xfId="5819"/>
    <cellStyle name="Обычный 3 2 2 4 12" xfId="18469"/>
    <cellStyle name="Обычный 3 2 2 4 13" xfId="20165"/>
    <cellStyle name="Обычный 3 2 2 4 14" xfId="21777"/>
    <cellStyle name="Обычный 3 2 2 4 2" xfId="5820"/>
    <cellStyle name="Обычный 3 2 2 4 2 10" xfId="5821"/>
    <cellStyle name="Обычный 3 2 2 4 2 11" xfId="18470"/>
    <cellStyle name="Обычный 3 2 2 4 2 12" xfId="20166"/>
    <cellStyle name="Обычный 3 2 2 4 2 13" xfId="21778"/>
    <cellStyle name="Обычный 3 2 2 4 2 2" xfId="5822"/>
    <cellStyle name="Обычный 3 2 2 4 2 2 2" xfId="5823"/>
    <cellStyle name="Обычный 3 2 2 4 2 3" xfId="5824"/>
    <cellStyle name="Обычный 3 2 2 4 2 4" xfId="5825"/>
    <cellStyle name="Обычный 3 2 2 4 2 5" xfId="5826"/>
    <cellStyle name="Обычный 3 2 2 4 2 6" xfId="5827"/>
    <cellStyle name="Обычный 3 2 2 4 2 7" xfId="5828"/>
    <cellStyle name="Обычный 3 2 2 4 2 8" xfId="5829"/>
    <cellStyle name="Обычный 3 2 2 4 2 9" xfId="5830"/>
    <cellStyle name="Обычный 3 2 2 4 3" xfId="5831"/>
    <cellStyle name="Обычный 3 2 2 4 3 2" xfId="5832"/>
    <cellStyle name="Обычный 3 2 2 4 4" xfId="5833"/>
    <cellStyle name="Обычный 3 2 2 4 5" xfId="5834"/>
    <cellStyle name="Обычный 3 2 2 4 6" xfId="5835"/>
    <cellStyle name="Обычный 3 2 2 4 7" xfId="5836"/>
    <cellStyle name="Обычный 3 2 2 4 8" xfId="5837"/>
    <cellStyle name="Обычный 3 2 2 4 9" xfId="5838"/>
    <cellStyle name="Обычный 3 2 2 5" xfId="5839"/>
    <cellStyle name="Обычный 3 2 2 5 10" xfId="5840"/>
    <cellStyle name="Обычный 3 2 2 5 11" xfId="5841"/>
    <cellStyle name="Обычный 3 2 2 5 12" xfId="18471"/>
    <cellStyle name="Обычный 3 2 2 5 13" xfId="20167"/>
    <cellStyle name="Обычный 3 2 2 5 14" xfId="21779"/>
    <cellStyle name="Обычный 3 2 2 5 2" xfId="5842"/>
    <cellStyle name="Обычный 3 2 2 5 2 10" xfId="5843"/>
    <cellStyle name="Обычный 3 2 2 5 2 11" xfId="18472"/>
    <cellStyle name="Обычный 3 2 2 5 2 12" xfId="20168"/>
    <cellStyle name="Обычный 3 2 2 5 2 13" xfId="21780"/>
    <cellStyle name="Обычный 3 2 2 5 2 2" xfId="5844"/>
    <cellStyle name="Обычный 3 2 2 5 2 2 2" xfId="5845"/>
    <cellStyle name="Обычный 3 2 2 5 2 3" xfId="5846"/>
    <cellStyle name="Обычный 3 2 2 5 2 4" xfId="5847"/>
    <cellStyle name="Обычный 3 2 2 5 2 5" xfId="5848"/>
    <cellStyle name="Обычный 3 2 2 5 2 6" xfId="5849"/>
    <cellStyle name="Обычный 3 2 2 5 2 7" xfId="5850"/>
    <cellStyle name="Обычный 3 2 2 5 2 8" xfId="5851"/>
    <cellStyle name="Обычный 3 2 2 5 2 9" xfId="5852"/>
    <cellStyle name="Обычный 3 2 2 5 3" xfId="5853"/>
    <cellStyle name="Обычный 3 2 2 5 3 2" xfId="5854"/>
    <cellStyle name="Обычный 3 2 2 5 4" xfId="5855"/>
    <cellStyle name="Обычный 3 2 2 5 5" xfId="5856"/>
    <cellStyle name="Обычный 3 2 2 5 6" xfId="5857"/>
    <cellStyle name="Обычный 3 2 2 5 7" xfId="5858"/>
    <cellStyle name="Обычный 3 2 2 5 8" xfId="5859"/>
    <cellStyle name="Обычный 3 2 2 5 9" xfId="5860"/>
    <cellStyle name="Обычный 3 2 2 6" xfId="5861"/>
    <cellStyle name="Обычный 3 2 2 6 10" xfId="5862"/>
    <cellStyle name="Обычный 3 2 2 6 11" xfId="5863"/>
    <cellStyle name="Обычный 3 2 2 6 12" xfId="18473"/>
    <cellStyle name="Обычный 3 2 2 6 13" xfId="20169"/>
    <cellStyle name="Обычный 3 2 2 6 14" xfId="21781"/>
    <cellStyle name="Обычный 3 2 2 6 2" xfId="5864"/>
    <cellStyle name="Обычный 3 2 2 6 2 10" xfId="5865"/>
    <cellStyle name="Обычный 3 2 2 6 2 11" xfId="18474"/>
    <cellStyle name="Обычный 3 2 2 6 2 12" xfId="20170"/>
    <cellStyle name="Обычный 3 2 2 6 2 13" xfId="21782"/>
    <cellStyle name="Обычный 3 2 2 6 2 2" xfId="5866"/>
    <cellStyle name="Обычный 3 2 2 6 2 2 2" xfId="5867"/>
    <cellStyle name="Обычный 3 2 2 6 2 3" xfId="5868"/>
    <cellStyle name="Обычный 3 2 2 6 2 4" xfId="5869"/>
    <cellStyle name="Обычный 3 2 2 6 2 5" xfId="5870"/>
    <cellStyle name="Обычный 3 2 2 6 2 6" xfId="5871"/>
    <cellStyle name="Обычный 3 2 2 6 2 7" xfId="5872"/>
    <cellStyle name="Обычный 3 2 2 6 2 8" xfId="5873"/>
    <cellStyle name="Обычный 3 2 2 6 2 9" xfId="5874"/>
    <cellStyle name="Обычный 3 2 2 6 3" xfId="5875"/>
    <cellStyle name="Обычный 3 2 2 6 3 2" xfId="5876"/>
    <cellStyle name="Обычный 3 2 2 6 4" xfId="5877"/>
    <cellStyle name="Обычный 3 2 2 6 5" xfId="5878"/>
    <cellStyle name="Обычный 3 2 2 6 6" xfId="5879"/>
    <cellStyle name="Обычный 3 2 2 6 7" xfId="5880"/>
    <cellStyle name="Обычный 3 2 2 6 8" xfId="5881"/>
    <cellStyle name="Обычный 3 2 2 6 9" xfId="5882"/>
    <cellStyle name="Обычный 3 2 2 7" xfId="5883"/>
    <cellStyle name="Обычный 3 2 2 7 10" xfId="5884"/>
    <cellStyle name="Обычный 3 2 2 7 11" xfId="5885"/>
    <cellStyle name="Обычный 3 2 2 7 12" xfId="18475"/>
    <cellStyle name="Обычный 3 2 2 7 13" xfId="20171"/>
    <cellStyle name="Обычный 3 2 2 7 14" xfId="21783"/>
    <cellStyle name="Обычный 3 2 2 7 2" xfId="5886"/>
    <cellStyle name="Обычный 3 2 2 7 2 10" xfId="5887"/>
    <cellStyle name="Обычный 3 2 2 7 2 11" xfId="18476"/>
    <cellStyle name="Обычный 3 2 2 7 2 12" xfId="20172"/>
    <cellStyle name="Обычный 3 2 2 7 2 13" xfId="21784"/>
    <cellStyle name="Обычный 3 2 2 7 2 2" xfId="5888"/>
    <cellStyle name="Обычный 3 2 2 7 2 2 2" xfId="5889"/>
    <cellStyle name="Обычный 3 2 2 7 2 3" xfId="5890"/>
    <cellStyle name="Обычный 3 2 2 7 2 4" xfId="5891"/>
    <cellStyle name="Обычный 3 2 2 7 2 5" xfId="5892"/>
    <cellStyle name="Обычный 3 2 2 7 2 6" xfId="5893"/>
    <cellStyle name="Обычный 3 2 2 7 2 7" xfId="5894"/>
    <cellStyle name="Обычный 3 2 2 7 2 8" xfId="5895"/>
    <cellStyle name="Обычный 3 2 2 7 2 9" xfId="5896"/>
    <cellStyle name="Обычный 3 2 2 7 3" xfId="5897"/>
    <cellStyle name="Обычный 3 2 2 7 3 2" xfId="5898"/>
    <cellStyle name="Обычный 3 2 2 7 4" xfId="5899"/>
    <cellStyle name="Обычный 3 2 2 7 5" xfId="5900"/>
    <cellStyle name="Обычный 3 2 2 7 6" xfId="5901"/>
    <cellStyle name="Обычный 3 2 2 7 7" xfId="5902"/>
    <cellStyle name="Обычный 3 2 2 7 8" xfId="5903"/>
    <cellStyle name="Обычный 3 2 2 7 9" xfId="5904"/>
    <cellStyle name="Обычный 3 2 2 8" xfId="5905"/>
    <cellStyle name="Обычный 3 2 2 8 10" xfId="5906"/>
    <cellStyle name="Обычный 3 2 2 8 11" xfId="18477"/>
    <cellStyle name="Обычный 3 2 2 8 12" xfId="20173"/>
    <cellStyle name="Обычный 3 2 2 8 13" xfId="21785"/>
    <cellStyle name="Обычный 3 2 2 8 2" xfId="5907"/>
    <cellStyle name="Обычный 3 2 2 8 2 2" xfId="5908"/>
    <cellStyle name="Обычный 3 2 2 8 3" xfId="5909"/>
    <cellStyle name="Обычный 3 2 2 8 4" xfId="5910"/>
    <cellStyle name="Обычный 3 2 2 8 5" xfId="5911"/>
    <cellStyle name="Обычный 3 2 2 8 6" xfId="5912"/>
    <cellStyle name="Обычный 3 2 2 8 7" xfId="5913"/>
    <cellStyle name="Обычный 3 2 2 8 8" xfId="5914"/>
    <cellStyle name="Обычный 3 2 2 8 9" xfId="5915"/>
    <cellStyle name="Обычный 3 2 2 9" xfId="5916"/>
    <cellStyle name="Обычный 3 2 2 9 10" xfId="20174"/>
    <cellStyle name="Обычный 3 2 2 9 11" xfId="21786"/>
    <cellStyle name="Обычный 3 2 2 9 2" xfId="5917"/>
    <cellStyle name="Обычный 3 2 2 9 2 2" xfId="5918"/>
    <cellStyle name="Обычный 3 2 2 9 3" xfId="5919"/>
    <cellStyle name="Обычный 3 2 2 9 4" xfId="5920"/>
    <cellStyle name="Обычный 3 2 2 9 5" xfId="5921"/>
    <cellStyle name="Обычный 3 2 2 9 6" xfId="5922"/>
    <cellStyle name="Обычный 3 2 2 9 7" xfId="5923"/>
    <cellStyle name="Обычный 3 2 2 9 8" xfId="5924"/>
    <cellStyle name="Обычный 3 2 2 9 9" xfId="18478"/>
    <cellStyle name="Обычный 3 2 20" xfId="5925"/>
    <cellStyle name="Обычный 3 2 21" xfId="5926"/>
    <cellStyle name="Обычный 3 2 22" xfId="5927"/>
    <cellStyle name="Обычный 3 2 23" xfId="5928"/>
    <cellStyle name="Обычный 3 2 24" xfId="18440"/>
    <cellStyle name="Обычный 3 2 25" xfId="19629"/>
    <cellStyle name="Обычный 3 2 26" xfId="20136"/>
    <cellStyle name="Обычный 3 2 27" xfId="21748"/>
    <cellStyle name="Обычный 3 2 3" xfId="5929"/>
    <cellStyle name="Обычный 3 2 3 10" xfId="5930"/>
    <cellStyle name="Обычный 3 2 3 11" xfId="5931"/>
    <cellStyle name="Обычный 3 2 3 12" xfId="5932"/>
    <cellStyle name="Обычный 3 2 3 13" xfId="5933"/>
    <cellStyle name="Обычный 3 2 3 14" xfId="5934"/>
    <cellStyle name="Обычный 3 2 3 15" xfId="5935"/>
    <cellStyle name="Обычный 3 2 3 16" xfId="5936"/>
    <cellStyle name="Обычный 3 2 3 17" xfId="5937"/>
    <cellStyle name="Обычный 3 2 3 18" xfId="18479"/>
    <cellStyle name="Обычный 3 2 3 19" xfId="20175"/>
    <cellStyle name="Обычный 3 2 3 2" xfId="5938"/>
    <cellStyle name="Обычный 3 2 3 2 10" xfId="5939"/>
    <cellStyle name="Обычный 3 2 3 2 11" xfId="5940"/>
    <cellStyle name="Обычный 3 2 3 2 12" xfId="18480"/>
    <cellStyle name="Обычный 3 2 3 2 13" xfId="20176"/>
    <cellStyle name="Обычный 3 2 3 2 14" xfId="21788"/>
    <cellStyle name="Обычный 3 2 3 2 2" xfId="5941"/>
    <cellStyle name="Обычный 3 2 3 2 2 10" xfId="5942"/>
    <cellStyle name="Обычный 3 2 3 2 2 11" xfId="18481"/>
    <cellStyle name="Обычный 3 2 3 2 2 12" xfId="20177"/>
    <cellStyle name="Обычный 3 2 3 2 2 13" xfId="21789"/>
    <cellStyle name="Обычный 3 2 3 2 2 2" xfId="5943"/>
    <cellStyle name="Обычный 3 2 3 2 2 2 2" xfId="5944"/>
    <cellStyle name="Обычный 3 2 3 2 2 3" xfId="5945"/>
    <cellStyle name="Обычный 3 2 3 2 2 4" xfId="5946"/>
    <cellStyle name="Обычный 3 2 3 2 2 5" xfId="5947"/>
    <cellStyle name="Обычный 3 2 3 2 2 6" xfId="5948"/>
    <cellStyle name="Обычный 3 2 3 2 2 7" xfId="5949"/>
    <cellStyle name="Обычный 3 2 3 2 2 8" xfId="5950"/>
    <cellStyle name="Обычный 3 2 3 2 2 9" xfId="5951"/>
    <cellStyle name="Обычный 3 2 3 2 3" xfId="5952"/>
    <cellStyle name="Обычный 3 2 3 2 3 2" xfId="5953"/>
    <cellStyle name="Обычный 3 2 3 2 4" xfId="5954"/>
    <cellStyle name="Обычный 3 2 3 2 5" xfId="5955"/>
    <cellStyle name="Обычный 3 2 3 2 6" xfId="5956"/>
    <cellStyle name="Обычный 3 2 3 2 7" xfId="5957"/>
    <cellStyle name="Обычный 3 2 3 2 8" xfId="5958"/>
    <cellStyle name="Обычный 3 2 3 2 9" xfId="5959"/>
    <cellStyle name="Обычный 3 2 3 20" xfId="21787"/>
    <cellStyle name="Обычный 3 2 3 3" xfId="5960"/>
    <cellStyle name="Обычный 3 2 3 3 10" xfId="5961"/>
    <cellStyle name="Обычный 3 2 3 3 11" xfId="5962"/>
    <cellStyle name="Обычный 3 2 3 3 12" xfId="18482"/>
    <cellStyle name="Обычный 3 2 3 3 13" xfId="20178"/>
    <cellStyle name="Обычный 3 2 3 3 14" xfId="21790"/>
    <cellStyle name="Обычный 3 2 3 3 2" xfId="5963"/>
    <cellStyle name="Обычный 3 2 3 3 2 10" xfId="5964"/>
    <cellStyle name="Обычный 3 2 3 3 2 11" xfId="18483"/>
    <cellStyle name="Обычный 3 2 3 3 2 12" xfId="20179"/>
    <cellStyle name="Обычный 3 2 3 3 2 13" xfId="21791"/>
    <cellStyle name="Обычный 3 2 3 3 2 2" xfId="5965"/>
    <cellStyle name="Обычный 3 2 3 3 2 2 2" xfId="5966"/>
    <cellStyle name="Обычный 3 2 3 3 2 3" xfId="5967"/>
    <cellStyle name="Обычный 3 2 3 3 2 4" xfId="5968"/>
    <cellStyle name="Обычный 3 2 3 3 2 5" xfId="5969"/>
    <cellStyle name="Обычный 3 2 3 3 2 6" xfId="5970"/>
    <cellStyle name="Обычный 3 2 3 3 2 7" xfId="5971"/>
    <cellStyle name="Обычный 3 2 3 3 2 8" xfId="5972"/>
    <cellStyle name="Обычный 3 2 3 3 2 9" xfId="5973"/>
    <cellStyle name="Обычный 3 2 3 3 3" xfId="5974"/>
    <cellStyle name="Обычный 3 2 3 3 3 2" xfId="5975"/>
    <cellStyle name="Обычный 3 2 3 3 4" xfId="5976"/>
    <cellStyle name="Обычный 3 2 3 3 5" xfId="5977"/>
    <cellStyle name="Обычный 3 2 3 3 6" xfId="5978"/>
    <cellStyle name="Обычный 3 2 3 3 7" xfId="5979"/>
    <cellStyle name="Обычный 3 2 3 3 8" xfId="5980"/>
    <cellStyle name="Обычный 3 2 3 3 9" xfId="5981"/>
    <cellStyle name="Обычный 3 2 3 4" xfId="5982"/>
    <cellStyle name="Обычный 3 2 3 4 10" xfId="5983"/>
    <cellStyle name="Обычный 3 2 3 4 11" xfId="5984"/>
    <cellStyle name="Обычный 3 2 3 4 12" xfId="18484"/>
    <cellStyle name="Обычный 3 2 3 4 13" xfId="20180"/>
    <cellStyle name="Обычный 3 2 3 4 14" xfId="21792"/>
    <cellStyle name="Обычный 3 2 3 4 2" xfId="5985"/>
    <cellStyle name="Обычный 3 2 3 4 2 10" xfId="5986"/>
    <cellStyle name="Обычный 3 2 3 4 2 11" xfId="18485"/>
    <cellStyle name="Обычный 3 2 3 4 2 12" xfId="20181"/>
    <cellStyle name="Обычный 3 2 3 4 2 13" xfId="21793"/>
    <cellStyle name="Обычный 3 2 3 4 2 2" xfId="5987"/>
    <cellStyle name="Обычный 3 2 3 4 2 2 2" xfId="5988"/>
    <cellStyle name="Обычный 3 2 3 4 2 3" xfId="5989"/>
    <cellStyle name="Обычный 3 2 3 4 2 4" xfId="5990"/>
    <cellStyle name="Обычный 3 2 3 4 2 5" xfId="5991"/>
    <cellStyle name="Обычный 3 2 3 4 2 6" xfId="5992"/>
    <cellStyle name="Обычный 3 2 3 4 2 7" xfId="5993"/>
    <cellStyle name="Обычный 3 2 3 4 2 8" xfId="5994"/>
    <cellStyle name="Обычный 3 2 3 4 2 9" xfId="5995"/>
    <cellStyle name="Обычный 3 2 3 4 3" xfId="5996"/>
    <cellStyle name="Обычный 3 2 3 4 3 2" xfId="5997"/>
    <cellStyle name="Обычный 3 2 3 4 4" xfId="5998"/>
    <cellStyle name="Обычный 3 2 3 4 5" xfId="5999"/>
    <cellStyle name="Обычный 3 2 3 4 6" xfId="6000"/>
    <cellStyle name="Обычный 3 2 3 4 7" xfId="6001"/>
    <cellStyle name="Обычный 3 2 3 4 8" xfId="6002"/>
    <cellStyle name="Обычный 3 2 3 4 9" xfId="6003"/>
    <cellStyle name="Обычный 3 2 3 5" xfId="6004"/>
    <cellStyle name="Обычный 3 2 3 5 10" xfId="6005"/>
    <cellStyle name="Обычный 3 2 3 5 11" xfId="6006"/>
    <cellStyle name="Обычный 3 2 3 5 12" xfId="18486"/>
    <cellStyle name="Обычный 3 2 3 5 13" xfId="20182"/>
    <cellStyle name="Обычный 3 2 3 5 14" xfId="21794"/>
    <cellStyle name="Обычный 3 2 3 5 2" xfId="6007"/>
    <cellStyle name="Обычный 3 2 3 5 2 10" xfId="6008"/>
    <cellStyle name="Обычный 3 2 3 5 2 11" xfId="18487"/>
    <cellStyle name="Обычный 3 2 3 5 2 12" xfId="20183"/>
    <cellStyle name="Обычный 3 2 3 5 2 13" xfId="21795"/>
    <cellStyle name="Обычный 3 2 3 5 2 2" xfId="6009"/>
    <cellStyle name="Обычный 3 2 3 5 2 2 2" xfId="6010"/>
    <cellStyle name="Обычный 3 2 3 5 2 3" xfId="6011"/>
    <cellStyle name="Обычный 3 2 3 5 2 4" xfId="6012"/>
    <cellStyle name="Обычный 3 2 3 5 2 5" xfId="6013"/>
    <cellStyle name="Обычный 3 2 3 5 2 6" xfId="6014"/>
    <cellStyle name="Обычный 3 2 3 5 2 7" xfId="6015"/>
    <cellStyle name="Обычный 3 2 3 5 2 8" xfId="6016"/>
    <cellStyle name="Обычный 3 2 3 5 2 9" xfId="6017"/>
    <cellStyle name="Обычный 3 2 3 5 3" xfId="6018"/>
    <cellStyle name="Обычный 3 2 3 5 3 2" xfId="6019"/>
    <cellStyle name="Обычный 3 2 3 5 4" xfId="6020"/>
    <cellStyle name="Обычный 3 2 3 5 5" xfId="6021"/>
    <cellStyle name="Обычный 3 2 3 5 6" xfId="6022"/>
    <cellStyle name="Обычный 3 2 3 5 7" xfId="6023"/>
    <cellStyle name="Обычный 3 2 3 5 8" xfId="6024"/>
    <cellStyle name="Обычный 3 2 3 5 9" xfId="6025"/>
    <cellStyle name="Обычный 3 2 3 6" xfId="6026"/>
    <cellStyle name="Обычный 3 2 3 6 10" xfId="6027"/>
    <cellStyle name="Обычный 3 2 3 6 11" xfId="18488"/>
    <cellStyle name="Обычный 3 2 3 6 12" xfId="20184"/>
    <cellStyle name="Обычный 3 2 3 6 13" xfId="21796"/>
    <cellStyle name="Обычный 3 2 3 6 2" xfId="6028"/>
    <cellStyle name="Обычный 3 2 3 6 2 2" xfId="6029"/>
    <cellStyle name="Обычный 3 2 3 6 3" xfId="6030"/>
    <cellStyle name="Обычный 3 2 3 6 4" xfId="6031"/>
    <cellStyle name="Обычный 3 2 3 6 5" xfId="6032"/>
    <cellStyle name="Обычный 3 2 3 6 6" xfId="6033"/>
    <cellStyle name="Обычный 3 2 3 6 7" xfId="6034"/>
    <cellStyle name="Обычный 3 2 3 6 8" xfId="6035"/>
    <cellStyle name="Обычный 3 2 3 6 9" xfId="6036"/>
    <cellStyle name="Обычный 3 2 3 7" xfId="6037"/>
    <cellStyle name="Обычный 3 2 3 7 10" xfId="20185"/>
    <cellStyle name="Обычный 3 2 3 7 11" xfId="21797"/>
    <cellStyle name="Обычный 3 2 3 7 2" xfId="6038"/>
    <cellStyle name="Обычный 3 2 3 7 2 2" xfId="6039"/>
    <cellStyle name="Обычный 3 2 3 7 3" xfId="6040"/>
    <cellStyle name="Обычный 3 2 3 7 4" xfId="6041"/>
    <cellStyle name="Обычный 3 2 3 7 5" xfId="6042"/>
    <cellStyle name="Обычный 3 2 3 7 6" xfId="6043"/>
    <cellStyle name="Обычный 3 2 3 7 7" xfId="6044"/>
    <cellStyle name="Обычный 3 2 3 7 8" xfId="6045"/>
    <cellStyle name="Обычный 3 2 3 7 9" xfId="18489"/>
    <cellStyle name="Обычный 3 2 3 8" xfId="6046"/>
    <cellStyle name="Обычный 3 2 3 8 2" xfId="6047"/>
    <cellStyle name="Обычный 3 2 3 9" xfId="6048"/>
    <cellStyle name="Обычный 3 2 4" xfId="6049"/>
    <cellStyle name="Обычный 3 2 4 10" xfId="6050"/>
    <cellStyle name="Обычный 3 2 4 11" xfId="6051"/>
    <cellStyle name="Обычный 3 2 4 12" xfId="6052"/>
    <cellStyle name="Обычный 3 2 4 13" xfId="6053"/>
    <cellStyle name="Обычный 3 2 4 14" xfId="6054"/>
    <cellStyle name="Обычный 3 2 4 15" xfId="6055"/>
    <cellStyle name="Обычный 3 2 4 16" xfId="6056"/>
    <cellStyle name="Обычный 3 2 4 17" xfId="6057"/>
    <cellStyle name="Обычный 3 2 4 18" xfId="18490"/>
    <cellStyle name="Обычный 3 2 4 19" xfId="20186"/>
    <cellStyle name="Обычный 3 2 4 2" xfId="6058"/>
    <cellStyle name="Обычный 3 2 4 2 10" xfId="6059"/>
    <cellStyle name="Обычный 3 2 4 2 11" xfId="6060"/>
    <cellStyle name="Обычный 3 2 4 2 12" xfId="18491"/>
    <cellStyle name="Обычный 3 2 4 2 13" xfId="20187"/>
    <cellStyle name="Обычный 3 2 4 2 14" xfId="21799"/>
    <cellStyle name="Обычный 3 2 4 2 2" xfId="6061"/>
    <cellStyle name="Обычный 3 2 4 2 2 10" xfId="6062"/>
    <cellStyle name="Обычный 3 2 4 2 2 11" xfId="18492"/>
    <cellStyle name="Обычный 3 2 4 2 2 12" xfId="20188"/>
    <cellStyle name="Обычный 3 2 4 2 2 13" xfId="21800"/>
    <cellStyle name="Обычный 3 2 4 2 2 2" xfId="6063"/>
    <cellStyle name="Обычный 3 2 4 2 2 2 2" xfId="6064"/>
    <cellStyle name="Обычный 3 2 4 2 2 3" xfId="6065"/>
    <cellStyle name="Обычный 3 2 4 2 2 4" xfId="6066"/>
    <cellStyle name="Обычный 3 2 4 2 2 5" xfId="6067"/>
    <cellStyle name="Обычный 3 2 4 2 2 6" xfId="6068"/>
    <cellStyle name="Обычный 3 2 4 2 2 7" xfId="6069"/>
    <cellStyle name="Обычный 3 2 4 2 2 8" xfId="6070"/>
    <cellStyle name="Обычный 3 2 4 2 2 9" xfId="6071"/>
    <cellStyle name="Обычный 3 2 4 2 3" xfId="6072"/>
    <cellStyle name="Обычный 3 2 4 2 3 2" xfId="6073"/>
    <cellStyle name="Обычный 3 2 4 2 4" xfId="6074"/>
    <cellStyle name="Обычный 3 2 4 2 5" xfId="6075"/>
    <cellStyle name="Обычный 3 2 4 2 6" xfId="6076"/>
    <cellStyle name="Обычный 3 2 4 2 7" xfId="6077"/>
    <cellStyle name="Обычный 3 2 4 2 8" xfId="6078"/>
    <cellStyle name="Обычный 3 2 4 2 9" xfId="6079"/>
    <cellStyle name="Обычный 3 2 4 20" xfId="21798"/>
    <cellStyle name="Обычный 3 2 4 3" xfId="6080"/>
    <cellStyle name="Обычный 3 2 4 3 10" xfId="6081"/>
    <cellStyle name="Обычный 3 2 4 3 11" xfId="6082"/>
    <cellStyle name="Обычный 3 2 4 3 12" xfId="18493"/>
    <cellStyle name="Обычный 3 2 4 3 13" xfId="20189"/>
    <cellStyle name="Обычный 3 2 4 3 14" xfId="21801"/>
    <cellStyle name="Обычный 3 2 4 3 2" xfId="6083"/>
    <cellStyle name="Обычный 3 2 4 3 2 10" xfId="6084"/>
    <cellStyle name="Обычный 3 2 4 3 2 11" xfId="18494"/>
    <cellStyle name="Обычный 3 2 4 3 2 12" xfId="20190"/>
    <cellStyle name="Обычный 3 2 4 3 2 13" xfId="21802"/>
    <cellStyle name="Обычный 3 2 4 3 2 2" xfId="6085"/>
    <cellStyle name="Обычный 3 2 4 3 2 2 2" xfId="6086"/>
    <cellStyle name="Обычный 3 2 4 3 2 3" xfId="6087"/>
    <cellStyle name="Обычный 3 2 4 3 2 4" xfId="6088"/>
    <cellStyle name="Обычный 3 2 4 3 2 5" xfId="6089"/>
    <cellStyle name="Обычный 3 2 4 3 2 6" xfId="6090"/>
    <cellStyle name="Обычный 3 2 4 3 2 7" xfId="6091"/>
    <cellStyle name="Обычный 3 2 4 3 2 8" xfId="6092"/>
    <cellStyle name="Обычный 3 2 4 3 2 9" xfId="6093"/>
    <cellStyle name="Обычный 3 2 4 3 3" xfId="6094"/>
    <cellStyle name="Обычный 3 2 4 3 3 2" xfId="6095"/>
    <cellStyle name="Обычный 3 2 4 3 4" xfId="6096"/>
    <cellStyle name="Обычный 3 2 4 3 5" xfId="6097"/>
    <cellStyle name="Обычный 3 2 4 3 6" xfId="6098"/>
    <cellStyle name="Обычный 3 2 4 3 7" xfId="6099"/>
    <cellStyle name="Обычный 3 2 4 3 8" xfId="6100"/>
    <cellStyle name="Обычный 3 2 4 3 9" xfId="6101"/>
    <cellStyle name="Обычный 3 2 4 4" xfId="6102"/>
    <cellStyle name="Обычный 3 2 4 4 10" xfId="6103"/>
    <cellStyle name="Обычный 3 2 4 4 11" xfId="6104"/>
    <cellStyle name="Обычный 3 2 4 4 12" xfId="18495"/>
    <cellStyle name="Обычный 3 2 4 4 13" xfId="20191"/>
    <cellStyle name="Обычный 3 2 4 4 14" xfId="21803"/>
    <cellStyle name="Обычный 3 2 4 4 2" xfId="6105"/>
    <cellStyle name="Обычный 3 2 4 4 2 10" xfId="6106"/>
    <cellStyle name="Обычный 3 2 4 4 2 11" xfId="18496"/>
    <cellStyle name="Обычный 3 2 4 4 2 12" xfId="20192"/>
    <cellStyle name="Обычный 3 2 4 4 2 13" xfId="21804"/>
    <cellStyle name="Обычный 3 2 4 4 2 2" xfId="6107"/>
    <cellStyle name="Обычный 3 2 4 4 2 2 2" xfId="6108"/>
    <cellStyle name="Обычный 3 2 4 4 2 3" xfId="6109"/>
    <cellStyle name="Обычный 3 2 4 4 2 4" xfId="6110"/>
    <cellStyle name="Обычный 3 2 4 4 2 5" xfId="6111"/>
    <cellStyle name="Обычный 3 2 4 4 2 6" xfId="6112"/>
    <cellStyle name="Обычный 3 2 4 4 2 7" xfId="6113"/>
    <cellStyle name="Обычный 3 2 4 4 2 8" xfId="6114"/>
    <cellStyle name="Обычный 3 2 4 4 2 9" xfId="6115"/>
    <cellStyle name="Обычный 3 2 4 4 3" xfId="6116"/>
    <cellStyle name="Обычный 3 2 4 4 3 2" xfId="6117"/>
    <cellStyle name="Обычный 3 2 4 4 4" xfId="6118"/>
    <cellStyle name="Обычный 3 2 4 4 5" xfId="6119"/>
    <cellStyle name="Обычный 3 2 4 4 6" xfId="6120"/>
    <cellStyle name="Обычный 3 2 4 4 7" xfId="6121"/>
    <cellStyle name="Обычный 3 2 4 4 8" xfId="6122"/>
    <cellStyle name="Обычный 3 2 4 4 9" xfId="6123"/>
    <cellStyle name="Обычный 3 2 4 5" xfId="6124"/>
    <cellStyle name="Обычный 3 2 4 5 10" xfId="6125"/>
    <cellStyle name="Обычный 3 2 4 5 11" xfId="6126"/>
    <cellStyle name="Обычный 3 2 4 5 12" xfId="18497"/>
    <cellStyle name="Обычный 3 2 4 5 13" xfId="20193"/>
    <cellStyle name="Обычный 3 2 4 5 14" xfId="21805"/>
    <cellStyle name="Обычный 3 2 4 5 2" xfId="6127"/>
    <cellStyle name="Обычный 3 2 4 5 2 10" xfId="6128"/>
    <cellStyle name="Обычный 3 2 4 5 2 11" xfId="18498"/>
    <cellStyle name="Обычный 3 2 4 5 2 12" xfId="20194"/>
    <cellStyle name="Обычный 3 2 4 5 2 13" xfId="21806"/>
    <cellStyle name="Обычный 3 2 4 5 2 2" xfId="6129"/>
    <cellStyle name="Обычный 3 2 4 5 2 2 2" xfId="6130"/>
    <cellStyle name="Обычный 3 2 4 5 2 3" xfId="6131"/>
    <cellStyle name="Обычный 3 2 4 5 2 4" xfId="6132"/>
    <cellStyle name="Обычный 3 2 4 5 2 5" xfId="6133"/>
    <cellStyle name="Обычный 3 2 4 5 2 6" xfId="6134"/>
    <cellStyle name="Обычный 3 2 4 5 2 7" xfId="6135"/>
    <cellStyle name="Обычный 3 2 4 5 2 8" xfId="6136"/>
    <cellStyle name="Обычный 3 2 4 5 2 9" xfId="6137"/>
    <cellStyle name="Обычный 3 2 4 5 3" xfId="6138"/>
    <cellStyle name="Обычный 3 2 4 5 3 2" xfId="6139"/>
    <cellStyle name="Обычный 3 2 4 5 4" xfId="6140"/>
    <cellStyle name="Обычный 3 2 4 5 5" xfId="6141"/>
    <cellStyle name="Обычный 3 2 4 5 6" xfId="6142"/>
    <cellStyle name="Обычный 3 2 4 5 7" xfId="6143"/>
    <cellStyle name="Обычный 3 2 4 5 8" xfId="6144"/>
    <cellStyle name="Обычный 3 2 4 5 9" xfId="6145"/>
    <cellStyle name="Обычный 3 2 4 6" xfId="6146"/>
    <cellStyle name="Обычный 3 2 4 6 10" xfId="6147"/>
    <cellStyle name="Обычный 3 2 4 6 11" xfId="18499"/>
    <cellStyle name="Обычный 3 2 4 6 12" xfId="20195"/>
    <cellStyle name="Обычный 3 2 4 6 13" xfId="21807"/>
    <cellStyle name="Обычный 3 2 4 6 2" xfId="6148"/>
    <cellStyle name="Обычный 3 2 4 6 2 2" xfId="6149"/>
    <cellStyle name="Обычный 3 2 4 6 3" xfId="6150"/>
    <cellStyle name="Обычный 3 2 4 6 4" xfId="6151"/>
    <cellStyle name="Обычный 3 2 4 6 5" xfId="6152"/>
    <cellStyle name="Обычный 3 2 4 6 6" xfId="6153"/>
    <cellStyle name="Обычный 3 2 4 6 7" xfId="6154"/>
    <cellStyle name="Обычный 3 2 4 6 8" xfId="6155"/>
    <cellStyle name="Обычный 3 2 4 6 9" xfId="6156"/>
    <cellStyle name="Обычный 3 2 4 7" xfId="6157"/>
    <cellStyle name="Обычный 3 2 4 7 10" xfId="20196"/>
    <cellStyle name="Обычный 3 2 4 7 11" xfId="21808"/>
    <cellStyle name="Обычный 3 2 4 7 2" xfId="6158"/>
    <cellStyle name="Обычный 3 2 4 7 2 2" xfId="6159"/>
    <cellStyle name="Обычный 3 2 4 7 3" xfId="6160"/>
    <cellStyle name="Обычный 3 2 4 7 4" xfId="6161"/>
    <cellStyle name="Обычный 3 2 4 7 5" xfId="6162"/>
    <cellStyle name="Обычный 3 2 4 7 6" xfId="6163"/>
    <cellStyle name="Обычный 3 2 4 7 7" xfId="6164"/>
    <cellStyle name="Обычный 3 2 4 7 8" xfId="6165"/>
    <cellStyle name="Обычный 3 2 4 7 9" xfId="18500"/>
    <cellStyle name="Обычный 3 2 4 8" xfId="6166"/>
    <cellStyle name="Обычный 3 2 4 8 2" xfId="6167"/>
    <cellStyle name="Обычный 3 2 4 9" xfId="6168"/>
    <cellStyle name="Обычный 3 2 5" xfId="6169"/>
    <cellStyle name="Обычный 3 2 5 10" xfId="6170"/>
    <cellStyle name="Обычный 3 2 5 11" xfId="6171"/>
    <cellStyle name="Обычный 3 2 5 12" xfId="18501"/>
    <cellStyle name="Обычный 3 2 5 13" xfId="20197"/>
    <cellStyle name="Обычный 3 2 5 14" xfId="21809"/>
    <cellStyle name="Обычный 3 2 5 2" xfId="6172"/>
    <cellStyle name="Обычный 3 2 5 2 10" xfId="6173"/>
    <cellStyle name="Обычный 3 2 5 2 11" xfId="18502"/>
    <cellStyle name="Обычный 3 2 5 2 12" xfId="20198"/>
    <cellStyle name="Обычный 3 2 5 2 13" xfId="21810"/>
    <cellStyle name="Обычный 3 2 5 2 2" xfId="6174"/>
    <cellStyle name="Обычный 3 2 5 2 2 2" xfId="6175"/>
    <cellStyle name="Обычный 3 2 5 2 3" xfId="6176"/>
    <cellStyle name="Обычный 3 2 5 2 4" xfId="6177"/>
    <cellStyle name="Обычный 3 2 5 2 5" xfId="6178"/>
    <cellStyle name="Обычный 3 2 5 2 6" xfId="6179"/>
    <cellStyle name="Обычный 3 2 5 2 7" xfId="6180"/>
    <cellStyle name="Обычный 3 2 5 2 8" xfId="6181"/>
    <cellStyle name="Обычный 3 2 5 2 9" xfId="6182"/>
    <cellStyle name="Обычный 3 2 5 3" xfId="6183"/>
    <cellStyle name="Обычный 3 2 5 3 2" xfId="6184"/>
    <cellStyle name="Обычный 3 2 5 4" xfId="6185"/>
    <cellStyle name="Обычный 3 2 5 5" xfId="6186"/>
    <cellStyle name="Обычный 3 2 5 6" xfId="6187"/>
    <cellStyle name="Обычный 3 2 5 7" xfId="6188"/>
    <cellStyle name="Обычный 3 2 5 8" xfId="6189"/>
    <cellStyle name="Обычный 3 2 5 9" xfId="6190"/>
    <cellStyle name="Обычный 3 2 6" xfId="6191"/>
    <cellStyle name="Обычный 3 2 6 10" xfId="6192"/>
    <cellStyle name="Обычный 3 2 6 11" xfId="6193"/>
    <cellStyle name="Обычный 3 2 6 12" xfId="18503"/>
    <cellStyle name="Обычный 3 2 6 13" xfId="20199"/>
    <cellStyle name="Обычный 3 2 6 14" xfId="21811"/>
    <cellStyle name="Обычный 3 2 6 2" xfId="6194"/>
    <cellStyle name="Обычный 3 2 6 2 10" xfId="6195"/>
    <cellStyle name="Обычный 3 2 6 2 11" xfId="18504"/>
    <cellStyle name="Обычный 3 2 6 2 12" xfId="20200"/>
    <cellStyle name="Обычный 3 2 6 2 13" xfId="21812"/>
    <cellStyle name="Обычный 3 2 6 2 2" xfId="6196"/>
    <cellStyle name="Обычный 3 2 6 2 2 2" xfId="6197"/>
    <cellStyle name="Обычный 3 2 6 2 3" xfId="6198"/>
    <cellStyle name="Обычный 3 2 6 2 4" xfId="6199"/>
    <cellStyle name="Обычный 3 2 6 2 5" xfId="6200"/>
    <cellStyle name="Обычный 3 2 6 2 6" xfId="6201"/>
    <cellStyle name="Обычный 3 2 6 2 7" xfId="6202"/>
    <cellStyle name="Обычный 3 2 6 2 8" xfId="6203"/>
    <cellStyle name="Обычный 3 2 6 2 9" xfId="6204"/>
    <cellStyle name="Обычный 3 2 6 3" xfId="6205"/>
    <cellStyle name="Обычный 3 2 6 3 2" xfId="6206"/>
    <cellStyle name="Обычный 3 2 6 4" xfId="6207"/>
    <cellStyle name="Обычный 3 2 6 5" xfId="6208"/>
    <cellStyle name="Обычный 3 2 6 6" xfId="6209"/>
    <cellStyle name="Обычный 3 2 6 7" xfId="6210"/>
    <cellStyle name="Обычный 3 2 6 8" xfId="6211"/>
    <cellStyle name="Обычный 3 2 6 9" xfId="6212"/>
    <cellStyle name="Обычный 3 2 7" xfId="6213"/>
    <cellStyle name="Обычный 3 2 7 10" xfId="6214"/>
    <cellStyle name="Обычный 3 2 7 11" xfId="6215"/>
    <cellStyle name="Обычный 3 2 7 12" xfId="18505"/>
    <cellStyle name="Обычный 3 2 7 13" xfId="20201"/>
    <cellStyle name="Обычный 3 2 7 14" xfId="21813"/>
    <cellStyle name="Обычный 3 2 7 2" xfId="6216"/>
    <cellStyle name="Обычный 3 2 7 2 10" xfId="6217"/>
    <cellStyle name="Обычный 3 2 7 2 11" xfId="18506"/>
    <cellStyle name="Обычный 3 2 7 2 12" xfId="20202"/>
    <cellStyle name="Обычный 3 2 7 2 13" xfId="21814"/>
    <cellStyle name="Обычный 3 2 7 2 2" xfId="6218"/>
    <cellStyle name="Обычный 3 2 7 2 2 2" xfId="6219"/>
    <cellStyle name="Обычный 3 2 7 2 3" xfId="6220"/>
    <cellStyle name="Обычный 3 2 7 2 4" xfId="6221"/>
    <cellStyle name="Обычный 3 2 7 2 5" xfId="6222"/>
    <cellStyle name="Обычный 3 2 7 2 6" xfId="6223"/>
    <cellStyle name="Обычный 3 2 7 2 7" xfId="6224"/>
    <cellStyle name="Обычный 3 2 7 2 8" xfId="6225"/>
    <cellStyle name="Обычный 3 2 7 2 9" xfId="6226"/>
    <cellStyle name="Обычный 3 2 7 3" xfId="6227"/>
    <cellStyle name="Обычный 3 2 7 3 2" xfId="6228"/>
    <cellStyle name="Обычный 3 2 7 4" xfId="6229"/>
    <cellStyle name="Обычный 3 2 7 5" xfId="6230"/>
    <cellStyle name="Обычный 3 2 7 6" xfId="6231"/>
    <cellStyle name="Обычный 3 2 7 7" xfId="6232"/>
    <cellStyle name="Обычный 3 2 7 8" xfId="6233"/>
    <cellStyle name="Обычный 3 2 7 9" xfId="6234"/>
    <cellStyle name="Обычный 3 2 8" xfId="6235"/>
    <cellStyle name="Обычный 3 2 8 10" xfId="6236"/>
    <cellStyle name="Обычный 3 2 8 11" xfId="6237"/>
    <cellStyle name="Обычный 3 2 8 12" xfId="18507"/>
    <cellStyle name="Обычный 3 2 8 13" xfId="20203"/>
    <cellStyle name="Обычный 3 2 8 14" xfId="21815"/>
    <cellStyle name="Обычный 3 2 8 2" xfId="6238"/>
    <cellStyle name="Обычный 3 2 8 2 10" xfId="6239"/>
    <cellStyle name="Обычный 3 2 8 2 11" xfId="18508"/>
    <cellStyle name="Обычный 3 2 8 2 12" xfId="20204"/>
    <cellStyle name="Обычный 3 2 8 2 13" xfId="21816"/>
    <cellStyle name="Обычный 3 2 8 2 2" xfId="6240"/>
    <cellStyle name="Обычный 3 2 8 2 2 2" xfId="6241"/>
    <cellStyle name="Обычный 3 2 8 2 3" xfId="6242"/>
    <cellStyle name="Обычный 3 2 8 2 4" xfId="6243"/>
    <cellStyle name="Обычный 3 2 8 2 5" xfId="6244"/>
    <cellStyle name="Обычный 3 2 8 2 6" xfId="6245"/>
    <cellStyle name="Обычный 3 2 8 2 7" xfId="6246"/>
    <cellStyle name="Обычный 3 2 8 2 8" xfId="6247"/>
    <cellStyle name="Обычный 3 2 8 2 9" xfId="6248"/>
    <cellStyle name="Обычный 3 2 8 3" xfId="6249"/>
    <cellStyle name="Обычный 3 2 8 3 2" xfId="6250"/>
    <cellStyle name="Обычный 3 2 8 4" xfId="6251"/>
    <cellStyle name="Обычный 3 2 8 5" xfId="6252"/>
    <cellStyle name="Обычный 3 2 8 6" xfId="6253"/>
    <cellStyle name="Обычный 3 2 8 7" xfId="6254"/>
    <cellStyle name="Обычный 3 2 8 8" xfId="6255"/>
    <cellStyle name="Обычный 3 2 8 9" xfId="6256"/>
    <cellStyle name="Обычный 3 2 9" xfId="6257"/>
    <cellStyle name="Обычный 3 2 9 10" xfId="6258"/>
    <cellStyle name="Обычный 3 2 9 11" xfId="6259"/>
    <cellStyle name="Обычный 3 2 9 12" xfId="18509"/>
    <cellStyle name="Обычный 3 2 9 13" xfId="20205"/>
    <cellStyle name="Обычный 3 2 9 14" xfId="21817"/>
    <cellStyle name="Обычный 3 2 9 2" xfId="6260"/>
    <cellStyle name="Обычный 3 2 9 2 10" xfId="6261"/>
    <cellStyle name="Обычный 3 2 9 2 11" xfId="18510"/>
    <cellStyle name="Обычный 3 2 9 2 12" xfId="20206"/>
    <cellStyle name="Обычный 3 2 9 2 13" xfId="21818"/>
    <cellStyle name="Обычный 3 2 9 2 2" xfId="6262"/>
    <cellStyle name="Обычный 3 2 9 2 2 2" xfId="6263"/>
    <cellStyle name="Обычный 3 2 9 2 3" xfId="6264"/>
    <cellStyle name="Обычный 3 2 9 2 4" xfId="6265"/>
    <cellStyle name="Обычный 3 2 9 2 5" xfId="6266"/>
    <cellStyle name="Обычный 3 2 9 2 6" xfId="6267"/>
    <cellStyle name="Обычный 3 2 9 2 7" xfId="6268"/>
    <cellStyle name="Обычный 3 2 9 2 8" xfId="6269"/>
    <cellStyle name="Обычный 3 2 9 2 9" xfId="6270"/>
    <cellStyle name="Обычный 3 2 9 3" xfId="6271"/>
    <cellStyle name="Обычный 3 2 9 3 2" xfId="6272"/>
    <cellStyle name="Обычный 3 2 9 4" xfId="6273"/>
    <cellStyle name="Обычный 3 2 9 5" xfId="6274"/>
    <cellStyle name="Обычный 3 2 9 6" xfId="6275"/>
    <cellStyle name="Обычный 3 2 9 7" xfId="6276"/>
    <cellStyle name="Обычный 3 2 9 8" xfId="6277"/>
    <cellStyle name="Обычный 3 2 9 9" xfId="6278"/>
    <cellStyle name="Обычный 3 20" xfId="6279"/>
    <cellStyle name="Обычный 3 20 10" xfId="20207"/>
    <cellStyle name="Обычный 3 20 11" xfId="21819"/>
    <cellStyle name="Обычный 3 20 2" xfId="6280"/>
    <cellStyle name="Обычный 3 20 2 2" xfId="6281"/>
    <cellStyle name="Обычный 3 20 3" xfId="6282"/>
    <cellStyle name="Обычный 3 20 4" xfId="6283"/>
    <cellStyle name="Обычный 3 20 5" xfId="6284"/>
    <cellStyle name="Обычный 3 20 6" xfId="6285"/>
    <cellStyle name="Обычный 3 20 7" xfId="6286"/>
    <cellStyle name="Обычный 3 20 8" xfId="6287"/>
    <cellStyle name="Обычный 3 20 9" xfId="18511"/>
    <cellStyle name="Обычный 3 21" xfId="6288"/>
    <cellStyle name="Обычный 3 21 10" xfId="20208"/>
    <cellStyle name="Обычный 3 21 11" xfId="21820"/>
    <cellStyle name="Обычный 3 21 2" xfId="6289"/>
    <cellStyle name="Обычный 3 21 2 2" xfId="6290"/>
    <cellStyle name="Обычный 3 21 3" xfId="6291"/>
    <cellStyle name="Обычный 3 21 4" xfId="6292"/>
    <cellStyle name="Обычный 3 21 5" xfId="6293"/>
    <cellStyle name="Обычный 3 21 6" xfId="6294"/>
    <cellStyle name="Обычный 3 21 7" xfId="6295"/>
    <cellStyle name="Обычный 3 21 8" xfId="6296"/>
    <cellStyle name="Обычный 3 21 9" xfId="18512"/>
    <cellStyle name="Обычный 3 22" xfId="6297"/>
    <cellStyle name="Обычный 3 22 2" xfId="6298"/>
    <cellStyle name="Обычный 3 23" xfId="6299"/>
    <cellStyle name="Обычный 3 24" xfId="6300"/>
    <cellStyle name="Обычный 3 25" xfId="6301"/>
    <cellStyle name="Обычный 3 26" xfId="6302"/>
    <cellStyle name="Обычный 3 27" xfId="6303"/>
    <cellStyle name="Обычный 3 28" xfId="6304"/>
    <cellStyle name="Обычный 3 29" xfId="6305"/>
    <cellStyle name="Обычный 3 3" xfId="6306"/>
    <cellStyle name="Обычный 3 3 10" xfId="6307"/>
    <cellStyle name="Обычный 3 3 10 10" xfId="6308"/>
    <cellStyle name="Обычный 3 3 10 11" xfId="6309"/>
    <cellStyle name="Обычный 3 3 10 12" xfId="18514"/>
    <cellStyle name="Обычный 3 3 10 13" xfId="20210"/>
    <cellStyle name="Обычный 3 3 10 14" xfId="21822"/>
    <cellStyle name="Обычный 3 3 10 2" xfId="6310"/>
    <cellStyle name="Обычный 3 3 10 2 10" xfId="6311"/>
    <cellStyle name="Обычный 3 3 10 2 11" xfId="18515"/>
    <cellStyle name="Обычный 3 3 10 2 12" xfId="20211"/>
    <cellStyle name="Обычный 3 3 10 2 13" xfId="21823"/>
    <cellStyle name="Обычный 3 3 10 2 2" xfId="6312"/>
    <cellStyle name="Обычный 3 3 10 2 2 2" xfId="6313"/>
    <cellStyle name="Обычный 3 3 10 2 3" xfId="6314"/>
    <cellStyle name="Обычный 3 3 10 2 4" xfId="6315"/>
    <cellStyle name="Обычный 3 3 10 2 5" xfId="6316"/>
    <cellStyle name="Обычный 3 3 10 2 6" xfId="6317"/>
    <cellStyle name="Обычный 3 3 10 2 7" xfId="6318"/>
    <cellStyle name="Обычный 3 3 10 2 8" xfId="6319"/>
    <cellStyle name="Обычный 3 3 10 2 9" xfId="6320"/>
    <cellStyle name="Обычный 3 3 10 3" xfId="6321"/>
    <cellStyle name="Обычный 3 3 10 3 2" xfId="6322"/>
    <cellStyle name="Обычный 3 3 10 4" xfId="6323"/>
    <cellStyle name="Обычный 3 3 10 5" xfId="6324"/>
    <cellStyle name="Обычный 3 3 10 6" xfId="6325"/>
    <cellStyle name="Обычный 3 3 10 7" xfId="6326"/>
    <cellStyle name="Обычный 3 3 10 8" xfId="6327"/>
    <cellStyle name="Обычный 3 3 10 9" xfId="6328"/>
    <cellStyle name="Обычный 3 3 11" xfId="6329"/>
    <cellStyle name="Обычный 3 3 11 10" xfId="6330"/>
    <cellStyle name="Обычный 3 3 11 11" xfId="18516"/>
    <cellStyle name="Обычный 3 3 11 12" xfId="20212"/>
    <cellStyle name="Обычный 3 3 11 13" xfId="21824"/>
    <cellStyle name="Обычный 3 3 11 2" xfId="6331"/>
    <cellStyle name="Обычный 3 3 11 2 2" xfId="6332"/>
    <cellStyle name="Обычный 3 3 11 3" xfId="6333"/>
    <cellStyle name="Обычный 3 3 11 4" xfId="6334"/>
    <cellStyle name="Обычный 3 3 11 5" xfId="6335"/>
    <cellStyle name="Обычный 3 3 11 6" xfId="6336"/>
    <cellStyle name="Обычный 3 3 11 7" xfId="6337"/>
    <cellStyle name="Обычный 3 3 11 8" xfId="6338"/>
    <cellStyle name="Обычный 3 3 11 9" xfId="6339"/>
    <cellStyle name="Обычный 3 3 12" xfId="6340"/>
    <cellStyle name="Обычный 3 3 12 10" xfId="20213"/>
    <cellStyle name="Обычный 3 3 12 11" xfId="21825"/>
    <cellStyle name="Обычный 3 3 12 2" xfId="6341"/>
    <cellStyle name="Обычный 3 3 12 2 2" xfId="6342"/>
    <cellStyle name="Обычный 3 3 12 3" xfId="6343"/>
    <cellStyle name="Обычный 3 3 12 4" xfId="6344"/>
    <cellStyle name="Обычный 3 3 12 5" xfId="6345"/>
    <cellStyle name="Обычный 3 3 12 6" xfId="6346"/>
    <cellStyle name="Обычный 3 3 12 7" xfId="6347"/>
    <cellStyle name="Обычный 3 3 12 8" xfId="6348"/>
    <cellStyle name="Обычный 3 3 12 9" xfId="18517"/>
    <cellStyle name="Обычный 3 3 13" xfId="6349"/>
    <cellStyle name="Обычный 3 3 13 10" xfId="20214"/>
    <cellStyle name="Обычный 3 3 13 11" xfId="21826"/>
    <cellStyle name="Обычный 3 3 13 2" xfId="6350"/>
    <cellStyle name="Обычный 3 3 13 2 2" xfId="6351"/>
    <cellStyle name="Обычный 3 3 13 3" xfId="6352"/>
    <cellStyle name="Обычный 3 3 13 4" xfId="6353"/>
    <cellStyle name="Обычный 3 3 13 5" xfId="6354"/>
    <cellStyle name="Обычный 3 3 13 6" xfId="6355"/>
    <cellStyle name="Обычный 3 3 13 7" xfId="6356"/>
    <cellStyle name="Обычный 3 3 13 8" xfId="6357"/>
    <cellStyle name="Обычный 3 3 13 9" xfId="18518"/>
    <cellStyle name="Обычный 3 3 14" xfId="6358"/>
    <cellStyle name="Обычный 3 3 14 2" xfId="6359"/>
    <cellStyle name="Обычный 3 3 15" xfId="6360"/>
    <cellStyle name="Обычный 3 3 16" xfId="6361"/>
    <cellStyle name="Обычный 3 3 17" xfId="6362"/>
    <cellStyle name="Обычный 3 3 18" xfId="6363"/>
    <cellStyle name="Обычный 3 3 19" xfId="6364"/>
    <cellStyle name="Обычный 3 3 2" xfId="6365"/>
    <cellStyle name="Обычный 3 3 2 10" xfId="6366"/>
    <cellStyle name="Обычный 3 3 2 10 2" xfId="6367"/>
    <cellStyle name="Обычный 3 3 2 11" xfId="6368"/>
    <cellStyle name="Обычный 3 3 2 12" xfId="6369"/>
    <cellStyle name="Обычный 3 3 2 13" xfId="6370"/>
    <cellStyle name="Обычный 3 3 2 14" xfId="6371"/>
    <cellStyle name="Обычный 3 3 2 15" xfId="6372"/>
    <cellStyle name="Обычный 3 3 2 16" xfId="6373"/>
    <cellStyle name="Обычный 3 3 2 17" xfId="6374"/>
    <cellStyle name="Обычный 3 3 2 18" xfId="6375"/>
    <cellStyle name="Обычный 3 3 2 19" xfId="6376"/>
    <cellStyle name="Обычный 3 3 2 2" xfId="6377"/>
    <cellStyle name="Обычный 3 3 2 2 10" xfId="6378"/>
    <cellStyle name="Обычный 3 3 2 2 11" xfId="6379"/>
    <cellStyle name="Обычный 3 3 2 2 12" xfId="6380"/>
    <cellStyle name="Обычный 3 3 2 2 13" xfId="6381"/>
    <cellStyle name="Обычный 3 3 2 2 14" xfId="6382"/>
    <cellStyle name="Обычный 3 3 2 2 15" xfId="6383"/>
    <cellStyle name="Обычный 3 3 2 2 16" xfId="6384"/>
    <cellStyle name="Обычный 3 3 2 2 17" xfId="6385"/>
    <cellStyle name="Обычный 3 3 2 2 18" xfId="18520"/>
    <cellStyle name="Обычный 3 3 2 2 19" xfId="20216"/>
    <cellStyle name="Обычный 3 3 2 2 2" xfId="6386"/>
    <cellStyle name="Обычный 3 3 2 2 2 10" xfId="6387"/>
    <cellStyle name="Обычный 3 3 2 2 2 11" xfId="6388"/>
    <cellStyle name="Обычный 3 3 2 2 2 12" xfId="18521"/>
    <cellStyle name="Обычный 3 3 2 2 2 13" xfId="20217"/>
    <cellStyle name="Обычный 3 3 2 2 2 14" xfId="21829"/>
    <cellStyle name="Обычный 3 3 2 2 2 2" xfId="6389"/>
    <cellStyle name="Обычный 3 3 2 2 2 2 10" xfId="6390"/>
    <cellStyle name="Обычный 3 3 2 2 2 2 11" xfId="18522"/>
    <cellStyle name="Обычный 3 3 2 2 2 2 12" xfId="20218"/>
    <cellStyle name="Обычный 3 3 2 2 2 2 13" xfId="21830"/>
    <cellStyle name="Обычный 3 3 2 2 2 2 2" xfId="6391"/>
    <cellStyle name="Обычный 3 3 2 2 2 2 2 2" xfId="6392"/>
    <cellStyle name="Обычный 3 3 2 2 2 2 3" xfId="6393"/>
    <cellStyle name="Обычный 3 3 2 2 2 2 4" xfId="6394"/>
    <cellStyle name="Обычный 3 3 2 2 2 2 5" xfId="6395"/>
    <cellStyle name="Обычный 3 3 2 2 2 2 6" xfId="6396"/>
    <cellStyle name="Обычный 3 3 2 2 2 2 7" xfId="6397"/>
    <cellStyle name="Обычный 3 3 2 2 2 2 8" xfId="6398"/>
    <cellStyle name="Обычный 3 3 2 2 2 2 9" xfId="6399"/>
    <cellStyle name="Обычный 3 3 2 2 2 3" xfId="6400"/>
    <cellStyle name="Обычный 3 3 2 2 2 3 2" xfId="6401"/>
    <cellStyle name="Обычный 3 3 2 2 2 4" xfId="6402"/>
    <cellStyle name="Обычный 3 3 2 2 2 5" xfId="6403"/>
    <cellStyle name="Обычный 3 3 2 2 2 6" xfId="6404"/>
    <cellStyle name="Обычный 3 3 2 2 2 7" xfId="6405"/>
    <cellStyle name="Обычный 3 3 2 2 2 8" xfId="6406"/>
    <cellStyle name="Обычный 3 3 2 2 2 9" xfId="6407"/>
    <cellStyle name="Обычный 3 3 2 2 20" xfId="21828"/>
    <cellStyle name="Обычный 3 3 2 2 3" xfId="6408"/>
    <cellStyle name="Обычный 3 3 2 2 3 10" xfId="6409"/>
    <cellStyle name="Обычный 3 3 2 2 3 11" xfId="6410"/>
    <cellStyle name="Обычный 3 3 2 2 3 12" xfId="18523"/>
    <cellStyle name="Обычный 3 3 2 2 3 13" xfId="20219"/>
    <cellStyle name="Обычный 3 3 2 2 3 14" xfId="21831"/>
    <cellStyle name="Обычный 3 3 2 2 3 2" xfId="6411"/>
    <cellStyle name="Обычный 3 3 2 2 3 2 10" xfId="6412"/>
    <cellStyle name="Обычный 3 3 2 2 3 2 11" xfId="18524"/>
    <cellStyle name="Обычный 3 3 2 2 3 2 12" xfId="20220"/>
    <cellStyle name="Обычный 3 3 2 2 3 2 13" xfId="21832"/>
    <cellStyle name="Обычный 3 3 2 2 3 2 2" xfId="6413"/>
    <cellStyle name="Обычный 3 3 2 2 3 2 2 2" xfId="6414"/>
    <cellStyle name="Обычный 3 3 2 2 3 2 3" xfId="6415"/>
    <cellStyle name="Обычный 3 3 2 2 3 2 4" xfId="6416"/>
    <cellStyle name="Обычный 3 3 2 2 3 2 5" xfId="6417"/>
    <cellStyle name="Обычный 3 3 2 2 3 2 6" xfId="6418"/>
    <cellStyle name="Обычный 3 3 2 2 3 2 7" xfId="6419"/>
    <cellStyle name="Обычный 3 3 2 2 3 2 8" xfId="6420"/>
    <cellStyle name="Обычный 3 3 2 2 3 2 9" xfId="6421"/>
    <cellStyle name="Обычный 3 3 2 2 3 3" xfId="6422"/>
    <cellStyle name="Обычный 3 3 2 2 3 3 2" xfId="6423"/>
    <cellStyle name="Обычный 3 3 2 2 3 4" xfId="6424"/>
    <cellStyle name="Обычный 3 3 2 2 3 5" xfId="6425"/>
    <cellStyle name="Обычный 3 3 2 2 3 6" xfId="6426"/>
    <cellStyle name="Обычный 3 3 2 2 3 7" xfId="6427"/>
    <cellStyle name="Обычный 3 3 2 2 3 8" xfId="6428"/>
    <cellStyle name="Обычный 3 3 2 2 3 9" xfId="6429"/>
    <cellStyle name="Обычный 3 3 2 2 4" xfId="6430"/>
    <cellStyle name="Обычный 3 3 2 2 4 10" xfId="6431"/>
    <cellStyle name="Обычный 3 3 2 2 4 11" xfId="6432"/>
    <cellStyle name="Обычный 3 3 2 2 4 12" xfId="18525"/>
    <cellStyle name="Обычный 3 3 2 2 4 13" xfId="20221"/>
    <cellStyle name="Обычный 3 3 2 2 4 14" xfId="21833"/>
    <cellStyle name="Обычный 3 3 2 2 4 2" xfId="6433"/>
    <cellStyle name="Обычный 3 3 2 2 4 2 10" xfId="6434"/>
    <cellStyle name="Обычный 3 3 2 2 4 2 11" xfId="18526"/>
    <cellStyle name="Обычный 3 3 2 2 4 2 12" xfId="20222"/>
    <cellStyle name="Обычный 3 3 2 2 4 2 13" xfId="21834"/>
    <cellStyle name="Обычный 3 3 2 2 4 2 2" xfId="6435"/>
    <cellStyle name="Обычный 3 3 2 2 4 2 2 2" xfId="6436"/>
    <cellStyle name="Обычный 3 3 2 2 4 2 3" xfId="6437"/>
    <cellStyle name="Обычный 3 3 2 2 4 2 4" xfId="6438"/>
    <cellStyle name="Обычный 3 3 2 2 4 2 5" xfId="6439"/>
    <cellStyle name="Обычный 3 3 2 2 4 2 6" xfId="6440"/>
    <cellStyle name="Обычный 3 3 2 2 4 2 7" xfId="6441"/>
    <cellStyle name="Обычный 3 3 2 2 4 2 8" xfId="6442"/>
    <cellStyle name="Обычный 3 3 2 2 4 2 9" xfId="6443"/>
    <cellStyle name="Обычный 3 3 2 2 4 3" xfId="6444"/>
    <cellStyle name="Обычный 3 3 2 2 4 3 2" xfId="6445"/>
    <cellStyle name="Обычный 3 3 2 2 4 4" xfId="6446"/>
    <cellStyle name="Обычный 3 3 2 2 4 5" xfId="6447"/>
    <cellStyle name="Обычный 3 3 2 2 4 6" xfId="6448"/>
    <cellStyle name="Обычный 3 3 2 2 4 7" xfId="6449"/>
    <cellStyle name="Обычный 3 3 2 2 4 8" xfId="6450"/>
    <cellStyle name="Обычный 3 3 2 2 4 9" xfId="6451"/>
    <cellStyle name="Обычный 3 3 2 2 5" xfId="6452"/>
    <cellStyle name="Обычный 3 3 2 2 5 10" xfId="6453"/>
    <cellStyle name="Обычный 3 3 2 2 5 11" xfId="6454"/>
    <cellStyle name="Обычный 3 3 2 2 5 12" xfId="18527"/>
    <cellStyle name="Обычный 3 3 2 2 5 13" xfId="20223"/>
    <cellStyle name="Обычный 3 3 2 2 5 14" xfId="21835"/>
    <cellStyle name="Обычный 3 3 2 2 5 2" xfId="6455"/>
    <cellStyle name="Обычный 3 3 2 2 5 2 10" xfId="6456"/>
    <cellStyle name="Обычный 3 3 2 2 5 2 11" xfId="18528"/>
    <cellStyle name="Обычный 3 3 2 2 5 2 12" xfId="20224"/>
    <cellStyle name="Обычный 3 3 2 2 5 2 13" xfId="21836"/>
    <cellStyle name="Обычный 3 3 2 2 5 2 2" xfId="6457"/>
    <cellStyle name="Обычный 3 3 2 2 5 2 2 2" xfId="6458"/>
    <cellStyle name="Обычный 3 3 2 2 5 2 3" xfId="6459"/>
    <cellStyle name="Обычный 3 3 2 2 5 2 4" xfId="6460"/>
    <cellStyle name="Обычный 3 3 2 2 5 2 5" xfId="6461"/>
    <cellStyle name="Обычный 3 3 2 2 5 2 6" xfId="6462"/>
    <cellStyle name="Обычный 3 3 2 2 5 2 7" xfId="6463"/>
    <cellStyle name="Обычный 3 3 2 2 5 2 8" xfId="6464"/>
    <cellStyle name="Обычный 3 3 2 2 5 2 9" xfId="6465"/>
    <cellStyle name="Обычный 3 3 2 2 5 3" xfId="6466"/>
    <cellStyle name="Обычный 3 3 2 2 5 3 2" xfId="6467"/>
    <cellStyle name="Обычный 3 3 2 2 5 4" xfId="6468"/>
    <cellStyle name="Обычный 3 3 2 2 5 5" xfId="6469"/>
    <cellStyle name="Обычный 3 3 2 2 5 6" xfId="6470"/>
    <cellStyle name="Обычный 3 3 2 2 5 7" xfId="6471"/>
    <cellStyle name="Обычный 3 3 2 2 5 8" xfId="6472"/>
    <cellStyle name="Обычный 3 3 2 2 5 9" xfId="6473"/>
    <cellStyle name="Обычный 3 3 2 2 6" xfId="6474"/>
    <cellStyle name="Обычный 3 3 2 2 6 10" xfId="6475"/>
    <cellStyle name="Обычный 3 3 2 2 6 11" xfId="18529"/>
    <cellStyle name="Обычный 3 3 2 2 6 12" xfId="20225"/>
    <cellStyle name="Обычный 3 3 2 2 6 13" xfId="21837"/>
    <cellStyle name="Обычный 3 3 2 2 6 2" xfId="6476"/>
    <cellStyle name="Обычный 3 3 2 2 6 2 2" xfId="6477"/>
    <cellStyle name="Обычный 3 3 2 2 6 3" xfId="6478"/>
    <cellStyle name="Обычный 3 3 2 2 6 4" xfId="6479"/>
    <cellStyle name="Обычный 3 3 2 2 6 5" xfId="6480"/>
    <cellStyle name="Обычный 3 3 2 2 6 6" xfId="6481"/>
    <cellStyle name="Обычный 3 3 2 2 6 7" xfId="6482"/>
    <cellStyle name="Обычный 3 3 2 2 6 8" xfId="6483"/>
    <cellStyle name="Обычный 3 3 2 2 6 9" xfId="6484"/>
    <cellStyle name="Обычный 3 3 2 2 7" xfId="6485"/>
    <cellStyle name="Обычный 3 3 2 2 7 10" xfId="20226"/>
    <cellStyle name="Обычный 3 3 2 2 7 11" xfId="21838"/>
    <cellStyle name="Обычный 3 3 2 2 7 2" xfId="6486"/>
    <cellStyle name="Обычный 3 3 2 2 7 2 2" xfId="6487"/>
    <cellStyle name="Обычный 3 3 2 2 7 3" xfId="6488"/>
    <cellStyle name="Обычный 3 3 2 2 7 4" xfId="6489"/>
    <cellStyle name="Обычный 3 3 2 2 7 5" xfId="6490"/>
    <cellStyle name="Обычный 3 3 2 2 7 6" xfId="6491"/>
    <cellStyle name="Обычный 3 3 2 2 7 7" xfId="6492"/>
    <cellStyle name="Обычный 3 3 2 2 7 8" xfId="6493"/>
    <cellStyle name="Обычный 3 3 2 2 7 9" xfId="18530"/>
    <cellStyle name="Обычный 3 3 2 2 8" xfId="6494"/>
    <cellStyle name="Обычный 3 3 2 2 8 2" xfId="6495"/>
    <cellStyle name="Обычный 3 3 2 2 9" xfId="6496"/>
    <cellStyle name="Обычный 3 3 2 20" xfId="18519"/>
    <cellStyle name="Обычный 3 3 2 21" xfId="20215"/>
    <cellStyle name="Обычный 3 3 2 22" xfId="21827"/>
    <cellStyle name="Обычный 3 3 2 3" xfId="6497"/>
    <cellStyle name="Обычный 3 3 2 3 10" xfId="6498"/>
    <cellStyle name="Обычный 3 3 2 3 11" xfId="6499"/>
    <cellStyle name="Обычный 3 3 2 3 12" xfId="6500"/>
    <cellStyle name="Обычный 3 3 2 3 13" xfId="6501"/>
    <cellStyle name="Обычный 3 3 2 3 14" xfId="6502"/>
    <cellStyle name="Обычный 3 3 2 3 15" xfId="6503"/>
    <cellStyle name="Обычный 3 3 2 3 16" xfId="6504"/>
    <cellStyle name="Обычный 3 3 2 3 17" xfId="6505"/>
    <cellStyle name="Обычный 3 3 2 3 18" xfId="18531"/>
    <cellStyle name="Обычный 3 3 2 3 19" xfId="20227"/>
    <cellStyle name="Обычный 3 3 2 3 2" xfId="6506"/>
    <cellStyle name="Обычный 3 3 2 3 2 10" xfId="6507"/>
    <cellStyle name="Обычный 3 3 2 3 2 11" xfId="6508"/>
    <cellStyle name="Обычный 3 3 2 3 2 12" xfId="18532"/>
    <cellStyle name="Обычный 3 3 2 3 2 13" xfId="20228"/>
    <cellStyle name="Обычный 3 3 2 3 2 14" xfId="21840"/>
    <cellStyle name="Обычный 3 3 2 3 2 2" xfId="6509"/>
    <cellStyle name="Обычный 3 3 2 3 2 2 10" xfId="6510"/>
    <cellStyle name="Обычный 3 3 2 3 2 2 11" xfId="18533"/>
    <cellStyle name="Обычный 3 3 2 3 2 2 12" xfId="20229"/>
    <cellStyle name="Обычный 3 3 2 3 2 2 13" xfId="21841"/>
    <cellStyle name="Обычный 3 3 2 3 2 2 2" xfId="6511"/>
    <cellStyle name="Обычный 3 3 2 3 2 2 2 2" xfId="6512"/>
    <cellStyle name="Обычный 3 3 2 3 2 2 3" xfId="6513"/>
    <cellStyle name="Обычный 3 3 2 3 2 2 4" xfId="6514"/>
    <cellStyle name="Обычный 3 3 2 3 2 2 5" xfId="6515"/>
    <cellStyle name="Обычный 3 3 2 3 2 2 6" xfId="6516"/>
    <cellStyle name="Обычный 3 3 2 3 2 2 7" xfId="6517"/>
    <cellStyle name="Обычный 3 3 2 3 2 2 8" xfId="6518"/>
    <cellStyle name="Обычный 3 3 2 3 2 2 9" xfId="6519"/>
    <cellStyle name="Обычный 3 3 2 3 2 3" xfId="6520"/>
    <cellStyle name="Обычный 3 3 2 3 2 3 2" xfId="6521"/>
    <cellStyle name="Обычный 3 3 2 3 2 4" xfId="6522"/>
    <cellStyle name="Обычный 3 3 2 3 2 5" xfId="6523"/>
    <cellStyle name="Обычный 3 3 2 3 2 6" xfId="6524"/>
    <cellStyle name="Обычный 3 3 2 3 2 7" xfId="6525"/>
    <cellStyle name="Обычный 3 3 2 3 2 8" xfId="6526"/>
    <cellStyle name="Обычный 3 3 2 3 2 9" xfId="6527"/>
    <cellStyle name="Обычный 3 3 2 3 20" xfId="21839"/>
    <cellStyle name="Обычный 3 3 2 3 3" xfId="6528"/>
    <cellStyle name="Обычный 3 3 2 3 3 10" xfId="6529"/>
    <cellStyle name="Обычный 3 3 2 3 3 11" xfId="6530"/>
    <cellStyle name="Обычный 3 3 2 3 3 12" xfId="18534"/>
    <cellStyle name="Обычный 3 3 2 3 3 13" xfId="20230"/>
    <cellStyle name="Обычный 3 3 2 3 3 14" xfId="21842"/>
    <cellStyle name="Обычный 3 3 2 3 3 2" xfId="6531"/>
    <cellStyle name="Обычный 3 3 2 3 3 2 10" xfId="6532"/>
    <cellStyle name="Обычный 3 3 2 3 3 2 11" xfId="18535"/>
    <cellStyle name="Обычный 3 3 2 3 3 2 12" xfId="20231"/>
    <cellStyle name="Обычный 3 3 2 3 3 2 13" xfId="21843"/>
    <cellStyle name="Обычный 3 3 2 3 3 2 2" xfId="6533"/>
    <cellStyle name="Обычный 3 3 2 3 3 2 2 2" xfId="6534"/>
    <cellStyle name="Обычный 3 3 2 3 3 2 3" xfId="6535"/>
    <cellStyle name="Обычный 3 3 2 3 3 2 4" xfId="6536"/>
    <cellStyle name="Обычный 3 3 2 3 3 2 5" xfId="6537"/>
    <cellStyle name="Обычный 3 3 2 3 3 2 6" xfId="6538"/>
    <cellStyle name="Обычный 3 3 2 3 3 2 7" xfId="6539"/>
    <cellStyle name="Обычный 3 3 2 3 3 2 8" xfId="6540"/>
    <cellStyle name="Обычный 3 3 2 3 3 2 9" xfId="6541"/>
    <cellStyle name="Обычный 3 3 2 3 3 3" xfId="6542"/>
    <cellStyle name="Обычный 3 3 2 3 3 3 2" xfId="6543"/>
    <cellStyle name="Обычный 3 3 2 3 3 4" xfId="6544"/>
    <cellStyle name="Обычный 3 3 2 3 3 5" xfId="6545"/>
    <cellStyle name="Обычный 3 3 2 3 3 6" xfId="6546"/>
    <cellStyle name="Обычный 3 3 2 3 3 7" xfId="6547"/>
    <cellStyle name="Обычный 3 3 2 3 3 8" xfId="6548"/>
    <cellStyle name="Обычный 3 3 2 3 3 9" xfId="6549"/>
    <cellStyle name="Обычный 3 3 2 3 4" xfId="6550"/>
    <cellStyle name="Обычный 3 3 2 3 4 10" xfId="6551"/>
    <cellStyle name="Обычный 3 3 2 3 4 11" xfId="6552"/>
    <cellStyle name="Обычный 3 3 2 3 4 12" xfId="18536"/>
    <cellStyle name="Обычный 3 3 2 3 4 13" xfId="20232"/>
    <cellStyle name="Обычный 3 3 2 3 4 14" xfId="21844"/>
    <cellStyle name="Обычный 3 3 2 3 4 2" xfId="6553"/>
    <cellStyle name="Обычный 3 3 2 3 4 2 10" xfId="6554"/>
    <cellStyle name="Обычный 3 3 2 3 4 2 11" xfId="18537"/>
    <cellStyle name="Обычный 3 3 2 3 4 2 12" xfId="20233"/>
    <cellStyle name="Обычный 3 3 2 3 4 2 13" xfId="21845"/>
    <cellStyle name="Обычный 3 3 2 3 4 2 2" xfId="6555"/>
    <cellStyle name="Обычный 3 3 2 3 4 2 2 2" xfId="6556"/>
    <cellStyle name="Обычный 3 3 2 3 4 2 3" xfId="6557"/>
    <cellStyle name="Обычный 3 3 2 3 4 2 4" xfId="6558"/>
    <cellStyle name="Обычный 3 3 2 3 4 2 5" xfId="6559"/>
    <cellStyle name="Обычный 3 3 2 3 4 2 6" xfId="6560"/>
    <cellStyle name="Обычный 3 3 2 3 4 2 7" xfId="6561"/>
    <cellStyle name="Обычный 3 3 2 3 4 2 8" xfId="6562"/>
    <cellStyle name="Обычный 3 3 2 3 4 2 9" xfId="6563"/>
    <cellStyle name="Обычный 3 3 2 3 4 3" xfId="6564"/>
    <cellStyle name="Обычный 3 3 2 3 4 3 2" xfId="6565"/>
    <cellStyle name="Обычный 3 3 2 3 4 4" xfId="6566"/>
    <cellStyle name="Обычный 3 3 2 3 4 5" xfId="6567"/>
    <cellStyle name="Обычный 3 3 2 3 4 6" xfId="6568"/>
    <cellStyle name="Обычный 3 3 2 3 4 7" xfId="6569"/>
    <cellStyle name="Обычный 3 3 2 3 4 8" xfId="6570"/>
    <cellStyle name="Обычный 3 3 2 3 4 9" xfId="6571"/>
    <cellStyle name="Обычный 3 3 2 3 5" xfId="6572"/>
    <cellStyle name="Обычный 3 3 2 3 5 10" xfId="6573"/>
    <cellStyle name="Обычный 3 3 2 3 5 11" xfId="6574"/>
    <cellStyle name="Обычный 3 3 2 3 5 12" xfId="18538"/>
    <cellStyle name="Обычный 3 3 2 3 5 13" xfId="20234"/>
    <cellStyle name="Обычный 3 3 2 3 5 14" xfId="21846"/>
    <cellStyle name="Обычный 3 3 2 3 5 2" xfId="6575"/>
    <cellStyle name="Обычный 3 3 2 3 5 2 10" xfId="6576"/>
    <cellStyle name="Обычный 3 3 2 3 5 2 11" xfId="18539"/>
    <cellStyle name="Обычный 3 3 2 3 5 2 12" xfId="20235"/>
    <cellStyle name="Обычный 3 3 2 3 5 2 13" xfId="21847"/>
    <cellStyle name="Обычный 3 3 2 3 5 2 2" xfId="6577"/>
    <cellStyle name="Обычный 3 3 2 3 5 2 2 2" xfId="6578"/>
    <cellStyle name="Обычный 3 3 2 3 5 2 3" xfId="6579"/>
    <cellStyle name="Обычный 3 3 2 3 5 2 4" xfId="6580"/>
    <cellStyle name="Обычный 3 3 2 3 5 2 5" xfId="6581"/>
    <cellStyle name="Обычный 3 3 2 3 5 2 6" xfId="6582"/>
    <cellStyle name="Обычный 3 3 2 3 5 2 7" xfId="6583"/>
    <cellStyle name="Обычный 3 3 2 3 5 2 8" xfId="6584"/>
    <cellStyle name="Обычный 3 3 2 3 5 2 9" xfId="6585"/>
    <cellStyle name="Обычный 3 3 2 3 5 3" xfId="6586"/>
    <cellStyle name="Обычный 3 3 2 3 5 3 2" xfId="6587"/>
    <cellStyle name="Обычный 3 3 2 3 5 4" xfId="6588"/>
    <cellStyle name="Обычный 3 3 2 3 5 5" xfId="6589"/>
    <cellStyle name="Обычный 3 3 2 3 5 6" xfId="6590"/>
    <cellStyle name="Обычный 3 3 2 3 5 7" xfId="6591"/>
    <cellStyle name="Обычный 3 3 2 3 5 8" xfId="6592"/>
    <cellStyle name="Обычный 3 3 2 3 5 9" xfId="6593"/>
    <cellStyle name="Обычный 3 3 2 3 6" xfId="6594"/>
    <cellStyle name="Обычный 3 3 2 3 6 10" xfId="6595"/>
    <cellStyle name="Обычный 3 3 2 3 6 11" xfId="18540"/>
    <cellStyle name="Обычный 3 3 2 3 6 12" xfId="20236"/>
    <cellStyle name="Обычный 3 3 2 3 6 13" xfId="21848"/>
    <cellStyle name="Обычный 3 3 2 3 6 2" xfId="6596"/>
    <cellStyle name="Обычный 3 3 2 3 6 2 2" xfId="6597"/>
    <cellStyle name="Обычный 3 3 2 3 6 3" xfId="6598"/>
    <cellStyle name="Обычный 3 3 2 3 6 4" xfId="6599"/>
    <cellStyle name="Обычный 3 3 2 3 6 5" xfId="6600"/>
    <cellStyle name="Обычный 3 3 2 3 6 6" xfId="6601"/>
    <cellStyle name="Обычный 3 3 2 3 6 7" xfId="6602"/>
    <cellStyle name="Обычный 3 3 2 3 6 8" xfId="6603"/>
    <cellStyle name="Обычный 3 3 2 3 6 9" xfId="6604"/>
    <cellStyle name="Обычный 3 3 2 3 7" xfId="6605"/>
    <cellStyle name="Обычный 3 3 2 3 7 10" xfId="20237"/>
    <cellStyle name="Обычный 3 3 2 3 7 11" xfId="21849"/>
    <cellStyle name="Обычный 3 3 2 3 7 2" xfId="6606"/>
    <cellStyle name="Обычный 3 3 2 3 7 2 2" xfId="6607"/>
    <cellStyle name="Обычный 3 3 2 3 7 3" xfId="6608"/>
    <cellStyle name="Обычный 3 3 2 3 7 4" xfId="6609"/>
    <cellStyle name="Обычный 3 3 2 3 7 5" xfId="6610"/>
    <cellStyle name="Обычный 3 3 2 3 7 6" xfId="6611"/>
    <cellStyle name="Обычный 3 3 2 3 7 7" xfId="6612"/>
    <cellStyle name="Обычный 3 3 2 3 7 8" xfId="6613"/>
    <cellStyle name="Обычный 3 3 2 3 7 9" xfId="18541"/>
    <cellStyle name="Обычный 3 3 2 3 8" xfId="6614"/>
    <cellStyle name="Обычный 3 3 2 3 8 2" xfId="6615"/>
    <cellStyle name="Обычный 3 3 2 3 9" xfId="6616"/>
    <cellStyle name="Обычный 3 3 2 4" xfId="6617"/>
    <cellStyle name="Обычный 3 3 2 4 10" xfId="6618"/>
    <cellStyle name="Обычный 3 3 2 4 11" xfId="6619"/>
    <cellStyle name="Обычный 3 3 2 4 12" xfId="18542"/>
    <cellStyle name="Обычный 3 3 2 4 13" xfId="20238"/>
    <cellStyle name="Обычный 3 3 2 4 14" xfId="21850"/>
    <cellStyle name="Обычный 3 3 2 4 2" xfId="6620"/>
    <cellStyle name="Обычный 3 3 2 4 2 10" xfId="6621"/>
    <cellStyle name="Обычный 3 3 2 4 2 11" xfId="18543"/>
    <cellStyle name="Обычный 3 3 2 4 2 12" xfId="20239"/>
    <cellStyle name="Обычный 3 3 2 4 2 13" xfId="21851"/>
    <cellStyle name="Обычный 3 3 2 4 2 2" xfId="6622"/>
    <cellStyle name="Обычный 3 3 2 4 2 2 2" xfId="6623"/>
    <cellStyle name="Обычный 3 3 2 4 2 3" xfId="6624"/>
    <cellStyle name="Обычный 3 3 2 4 2 4" xfId="6625"/>
    <cellStyle name="Обычный 3 3 2 4 2 5" xfId="6626"/>
    <cellStyle name="Обычный 3 3 2 4 2 6" xfId="6627"/>
    <cellStyle name="Обычный 3 3 2 4 2 7" xfId="6628"/>
    <cellStyle name="Обычный 3 3 2 4 2 8" xfId="6629"/>
    <cellStyle name="Обычный 3 3 2 4 2 9" xfId="6630"/>
    <cellStyle name="Обычный 3 3 2 4 3" xfId="6631"/>
    <cellStyle name="Обычный 3 3 2 4 3 2" xfId="6632"/>
    <cellStyle name="Обычный 3 3 2 4 4" xfId="6633"/>
    <cellStyle name="Обычный 3 3 2 4 5" xfId="6634"/>
    <cellStyle name="Обычный 3 3 2 4 6" xfId="6635"/>
    <cellStyle name="Обычный 3 3 2 4 7" xfId="6636"/>
    <cellStyle name="Обычный 3 3 2 4 8" xfId="6637"/>
    <cellStyle name="Обычный 3 3 2 4 9" xfId="6638"/>
    <cellStyle name="Обычный 3 3 2 5" xfId="6639"/>
    <cellStyle name="Обычный 3 3 2 5 10" xfId="6640"/>
    <cellStyle name="Обычный 3 3 2 5 11" xfId="6641"/>
    <cellStyle name="Обычный 3 3 2 5 12" xfId="18544"/>
    <cellStyle name="Обычный 3 3 2 5 13" xfId="20240"/>
    <cellStyle name="Обычный 3 3 2 5 14" xfId="21852"/>
    <cellStyle name="Обычный 3 3 2 5 2" xfId="6642"/>
    <cellStyle name="Обычный 3 3 2 5 2 10" xfId="6643"/>
    <cellStyle name="Обычный 3 3 2 5 2 11" xfId="18545"/>
    <cellStyle name="Обычный 3 3 2 5 2 12" xfId="20241"/>
    <cellStyle name="Обычный 3 3 2 5 2 13" xfId="21853"/>
    <cellStyle name="Обычный 3 3 2 5 2 2" xfId="6644"/>
    <cellStyle name="Обычный 3 3 2 5 2 2 2" xfId="6645"/>
    <cellStyle name="Обычный 3 3 2 5 2 3" xfId="6646"/>
    <cellStyle name="Обычный 3 3 2 5 2 4" xfId="6647"/>
    <cellStyle name="Обычный 3 3 2 5 2 5" xfId="6648"/>
    <cellStyle name="Обычный 3 3 2 5 2 6" xfId="6649"/>
    <cellStyle name="Обычный 3 3 2 5 2 7" xfId="6650"/>
    <cellStyle name="Обычный 3 3 2 5 2 8" xfId="6651"/>
    <cellStyle name="Обычный 3 3 2 5 2 9" xfId="6652"/>
    <cellStyle name="Обычный 3 3 2 5 3" xfId="6653"/>
    <cellStyle name="Обычный 3 3 2 5 3 2" xfId="6654"/>
    <cellStyle name="Обычный 3 3 2 5 4" xfId="6655"/>
    <cellStyle name="Обычный 3 3 2 5 5" xfId="6656"/>
    <cellStyle name="Обычный 3 3 2 5 6" xfId="6657"/>
    <cellStyle name="Обычный 3 3 2 5 7" xfId="6658"/>
    <cellStyle name="Обычный 3 3 2 5 8" xfId="6659"/>
    <cellStyle name="Обычный 3 3 2 5 9" xfId="6660"/>
    <cellStyle name="Обычный 3 3 2 6" xfId="6661"/>
    <cellStyle name="Обычный 3 3 2 6 10" xfId="6662"/>
    <cellStyle name="Обычный 3 3 2 6 11" xfId="6663"/>
    <cellStyle name="Обычный 3 3 2 6 12" xfId="18546"/>
    <cellStyle name="Обычный 3 3 2 6 13" xfId="20242"/>
    <cellStyle name="Обычный 3 3 2 6 14" xfId="21854"/>
    <cellStyle name="Обычный 3 3 2 6 2" xfId="6664"/>
    <cellStyle name="Обычный 3 3 2 6 2 10" xfId="6665"/>
    <cellStyle name="Обычный 3 3 2 6 2 11" xfId="18547"/>
    <cellStyle name="Обычный 3 3 2 6 2 12" xfId="20243"/>
    <cellStyle name="Обычный 3 3 2 6 2 13" xfId="21855"/>
    <cellStyle name="Обычный 3 3 2 6 2 2" xfId="6666"/>
    <cellStyle name="Обычный 3 3 2 6 2 2 2" xfId="6667"/>
    <cellStyle name="Обычный 3 3 2 6 2 3" xfId="6668"/>
    <cellStyle name="Обычный 3 3 2 6 2 4" xfId="6669"/>
    <cellStyle name="Обычный 3 3 2 6 2 5" xfId="6670"/>
    <cellStyle name="Обычный 3 3 2 6 2 6" xfId="6671"/>
    <cellStyle name="Обычный 3 3 2 6 2 7" xfId="6672"/>
    <cellStyle name="Обычный 3 3 2 6 2 8" xfId="6673"/>
    <cellStyle name="Обычный 3 3 2 6 2 9" xfId="6674"/>
    <cellStyle name="Обычный 3 3 2 6 3" xfId="6675"/>
    <cellStyle name="Обычный 3 3 2 6 3 2" xfId="6676"/>
    <cellStyle name="Обычный 3 3 2 6 4" xfId="6677"/>
    <cellStyle name="Обычный 3 3 2 6 5" xfId="6678"/>
    <cellStyle name="Обычный 3 3 2 6 6" xfId="6679"/>
    <cellStyle name="Обычный 3 3 2 6 7" xfId="6680"/>
    <cellStyle name="Обычный 3 3 2 6 8" xfId="6681"/>
    <cellStyle name="Обычный 3 3 2 6 9" xfId="6682"/>
    <cellStyle name="Обычный 3 3 2 7" xfId="6683"/>
    <cellStyle name="Обычный 3 3 2 7 10" xfId="6684"/>
    <cellStyle name="Обычный 3 3 2 7 11" xfId="6685"/>
    <cellStyle name="Обычный 3 3 2 7 12" xfId="18548"/>
    <cellStyle name="Обычный 3 3 2 7 13" xfId="20244"/>
    <cellStyle name="Обычный 3 3 2 7 14" xfId="21856"/>
    <cellStyle name="Обычный 3 3 2 7 2" xfId="6686"/>
    <cellStyle name="Обычный 3 3 2 7 2 10" xfId="6687"/>
    <cellStyle name="Обычный 3 3 2 7 2 11" xfId="18549"/>
    <cellStyle name="Обычный 3 3 2 7 2 12" xfId="20245"/>
    <cellStyle name="Обычный 3 3 2 7 2 13" xfId="21857"/>
    <cellStyle name="Обычный 3 3 2 7 2 2" xfId="6688"/>
    <cellStyle name="Обычный 3 3 2 7 2 2 2" xfId="6689"/>
    <cellStyle name="Обычный 3 3 2 7 2 3" xfId="6690"/>
    <cellStyle name="Обычный 3 3 2 7 2 4" xfId="6691"/>
    <cellStyle name="Обычный 3 3 2 7 2 5" xfId="6692"/>
    <cellStyle name="Обычный 3 3 2 7 2 6" xfId="6693"/>
    <cellStyle name="Обычный 3 3 2 7 2 7" xfId="6694"/>
    <cellStyle name="Обычный 3 3 2 7 2 8" xfId="6695"/>
    <cellStyle name="Обычный 3 3 2 7 2 9" xfId="6696"/>
    <cellStyle name="Обычный 3 3 2 7 3" xfId="6697"/>
    <cellStyle name="Обычный 3 3 2 7 3 2" xfId="6698"/>
    <cellStyle name="Обычный 3 3 2 7 4" xfId="6699"/>
    <cellStyle name="Обычный 3 3 2 7 5" xfId="6700"/>
    <cellStyle name="Обычный 3 3 2 7 6" xfId="6701"/>
    <cellStyle name="Обычный 3 3 2 7 7" xfId="6702"/>
    <cellStyle name="Обычный 3 3 2 7 8" xfId="6703"/>
    <cellStyle name="Обычный 3 3 2 7 9" xfId="6704"/>
    <cellStyle name="Обычный 3 3 2 8" xfId="6705"/>
    <cellStyle name="Обычный 3 3 2 8 10" xfId="6706"/>
    <cellStyle name="Обычный 3 3 2 8 11" xfId="18550"/>
    <cellStyle name="Обычный 3 3 2 8 12" xfId="20246"/>
    <cellStyle name="Обычный 3 3 2 8 13" xfId="21858"/>
    <cellStyle name="Обычный 3 3 2 8 2" xfId="6707"/>
    <cellStyle name="Обычный 3 3 2 8 2 2" xfId="6708"/>
    <cellStyle name="Обычный 3 3 2 8 3" xfId="6709"/>
    <cellStyle name="Обычный 3 3 2 8 4" xfId="6710"/>
    <cellStyle name="Обычный 3 3 2 8 5" xfId="6711"/>
    <cellStyle name="Обычный 3 3 2 8 6" xfId="6712"/>
    <cellStyle name="Обычный 3 3 2 8 7" xfId="6713"/>
    <cellStyle name="Обычный 3 3 2 8 8" xfId="6714"/>
    <cellStyle name="Обычный 3 3 2 8 9" xfId="6715"/>
    <cellStyle name="Обычный 3 3 2 9" xfId="6716"/>
    <cellStyle name="Обычный 3 3 2 9 10" xfId="20247"/>
    <cellStyle name="Обычный 3 3 2 9 11" xfId="21859"/>
    <cellStyle name="Обычный 3 3 2 9 2" xfId="6717"/>
    <cellStyle name="Обычный 3 3 2 9 2 2" xfId="6718"/>
    <cellStyle name="Обычный 3 3 2 9 3" xfId="6719"/>
    <cellStyle name="Обычный 3 3 2 9 4" xfId="6720"/>
    <cellStyle name="Обычный 3 3 2 9 5" xfId="6721"/>
    <cellStyle name="Обычный 3 3 2 9 6" xfId="6722"/>
    <cellStyle name="Обычный 3 3 2 9 7" xfId="6723"/>
    <cellStyle name="Обычный 3 3 2 9 8" xfId="6724"/>
    <cellStyle name="Обычный 3 3 2 9 9" xfId="18551"/>
    <cellStyle name="Обычный 3 3 20" xfId="6725"/>
    <cellStyle name="Обычный 3 3 21" xfId="6726"/>
    <cellStyle name="Обычный 3 3 22" xfId="6727"/>
    <cellStyle name="Обычный 3 3 23" xfId="6728"/>
    <cellStyle name="Обычный 3 3 24" xfId="18513"/>
    <cellStyle name="Обычный 3 3 25" xfId="19630"/>
    <cellStyle name="Обычный 3 3 26" xfId="20209"/>
    <cellStyle name="Обычный 3 3 27" xfId="21821"/>
    <cellStyle name="Обычный 3 3 3" xfId="6729"/>
    <cellStyle name="Обычный 3 3 3 10" xfId="6730"/>
    <cellStyle name="Обычный 3 3 3 11" xfId="6731"/>
    <cellStyle name="Обычный 3 3 3 12" xfId="6732"/>
    <cellStyle name="Обычный 3 3 3 13" xfId="6733"/>
    <cellStyle name="Обычный 3 3 3 14" xfId="6734"/>
    <cellStyle name="Обычный 3 3 3 15" xfId="6735"/>
    <cellStyle name="Обычный 3 3 3 16" xfId="6736"/>
    <cellStyle name="Обычный 3 3 3 17" xfId="6737"/>
    <cellStyle name="Обычный 3 3 3 18" xfId="18552"/>
    <cellStyle name="Обычный 3 3 3 19" xfId="20248"/>
    <cellStyle name="Обычный 3 3 3 2" xfId="6738"/>
    <cellStyle name="Обычный 3 3 3 2 10" xfId="6739"/>
    <cellStyle name="Обычный 3 3 3 2 11" xfId="6740"/>
    <cellStyle name="Обычный 3 3 3 2 12" xfId="18553"/>
    <cellStyle name="Обычный 3 3 3 2 13" xfId="20249"/>
    <cellStyle name="Обычный 3 3 3 2 14" xfId="21861"/>
    <cellStyle name="Обычный 3 3 3 2 2" xfId="6741"/>
    <cellStyle name="Обычный 3 3 3 2 2 10" xfId="6742"/>
    <cellStyle name="Обычный 3 3 3 2 2 11" xfId="18554"/>
    <cellStyle name="Обычный 3 3 3 2 2 12" xfId="20250"/>
    <cellStyle name="Обычный 3 3 3 2 2 13" xfId="21862"/>
    <cellStyle name="Обычный 3 3 3 2 2 2" xfId="6743"/>
    <cellStyle name="Обычный 3 3 3 2 2 2 2" xfId="6744"/>
    <cellStyle name="Обычный 3 3 3 2 2 3" xfId="6745"/>
    <cellStyle name="Обычный 3 3 3 2 2 4" xfId="6746"/>
    <cellStyle name="Обычный 3 3 3 2 2 5" xfId="6747"/>
    <cellStyle name="Обычный 3 3 3 2 2 6" xfId="6748"/>
    <cellStyle name="Обычный 3 3 3 2 2 7" xfId="6749"/>
    <cellStyle name="Обычный 3 3 3 2 2 8" xfId="6750"/>
    <cellStyle name="Обычный 3 3 3 2 2 9" xfId="6751"/>
    <cellStyle name="Обычный 3 3 3 2 3" xfId="6752"/>
    <cellStyle name="Обычный 3 3 3 2 3 2" xfId="6753"/>
    <cellStyle name="Обычный 3 3 3 2 4" xfId="6754"/>
    <cellStyle name="Обычный 3 3 3 2 5" xfId="6755"/>
    <cellStyle name="Обычный 3 3 3 2 6" xfId="6756"/>
    <cellStyle name="Обычный 3 3 3 2 7" xfId="6757"/>
    <cellStyle name="Обычный 3 3 3 2 8" xfId="6758"/>
    <cellStyle name="Обычный 3 3 3 2 9" xfId="6759"/>
    <cellStyle name="Обычный 3 3 3 20" xfId="21860"/>
    <cellStyle name="Обычный 3 3 3 3" xfId="6760"/>
    <cellStyle name="Обычный 3 3 3 3 10" xfId="6761"/>
    <cellStyle name="Обычный 3 3 3 3 11" xfId="6762"/>
    <cellStyle name="Обычный 3 3 3 3 12" xfId="18555"/>
    <cellStyle name="Обычный 3 3 3 3 13" xfId="20251"/>
    <cellStyle name="Обычный 3 3 3 3 14" xfId="21863"/>
    <cellStyle name="Обычный 3 3 3 3 2" xfId="6763"/>
    <cellStyle name="Обычный 3 3 3 3 2 10" xfId="6764"/>
    <cellStyle name="Обычный 3 3 3 3 2 11" xfId="18556"/>
    <cellStyle name="Обычный 3 3 3 3 2 12" xfId="20252"/>
    <cellStyle name="Обычный 3 3 3 3 2 13" xfId="21864"/>
    <cellStyle name="Обычный 3 3 3 3 2 2" xfId="6765"/>
    <cellStyle name="Обычный 3 3 3 3 2 2 2" xfId="6766"/>
    <cellStyle name="Обычный 3 3 3 3 2 3" xfId="6767"/>
    <cellStyle name="Обычный 3 3 3 3 2 4" xfId="6768"/>
    <cellStyle name="Обычный 3 3 3 3 2 5" xfId="6769"/>
    <cellStyle name="Обычный 3 3 3 3 2 6" xfId="6770"/>
    <cellStyle name="Обычный 3 3 3 3 2 7" xfId="6771"/>
    <cellStyle name="Обычный 3 3 3 3 2 8" xfId="6772"/>
    <cellStyle name="Обычный 3 3 3 3 2 9" xfId="6773"/>
    <cellStyle name="Обычный 3 3 3 3 3" xfId="6774"/>
    <cellStyle name="Обычный 3 3 3 3 3 2" xfId="6775"/>
    <cellStyle name="Обычный 3 3 3 3 4" xfId="6776"/>
    <cellStyle name="Обычный 3 3 3 3 5" xfId="6777"/>
    <cellStyle name="Обычный 3 3 3 3 6" xfId="6778"/>
    <cellStyle name="Обычный 3 3 3 3 7" xfId="6779"/>
    <cellStyle name="Обычный 3 3 3 3 8" xfId="6780"/>
    <cellStyle name="Обычный 3 3 3 3 9" xfId="6781"/>
    <cellStyle name="Обычный 3 3 3 4" xfId="6782"/>
    <cellStyle name="Обычный 3 3 3 4 10" xfId="6783"/>
    <cellStyle name="Обычный 3 3 3 4 11" xfId="6784"/>
    <cellStyle name="Обычный 3 3 3 4 12" xfId="18557"/>
    <cellStyle name="Обычный 3 3 3 4 13" xfId="20253"/>
    <cellStyle name="Обычный 3 3 3 4 14" xfId="21865"/>
    <cellStyle name="Обычный 3 3 3 4 2" xfId="6785"/>
    <cellStyle name="Обычный 3 3 3 4 2 10" xfId="6786"/>
    <cellStyle name="Обычный 3 3 3 4 2 11" xfId="18558"/>
    <cellStyle name="Обычный 3 3 3 4 2 12" xfId="20254"/>
    <cellStyle name="Обычный 3 3 3 4 2 13" xfId="21866"/>
    <cellStyle name="Обычный 3 3 3 4 2 2" xfId="6787"/>
    <cellStyle name="Обычный 3 3 3 4 2 2 2" xfId="6788"/>
    <cellStyle name="Обычный 3 3 3 4 2 3" xfId="6789"/>
    <cellStyle name="Обычный 3 3 3 4 2 4" xfId="6790"/>
    <cellStyle name="Обычный 3 3 3 4 2 5" xfId="6791"/>
    <cellStyle name="Обычный 3 3 3 4 2 6" xfId="6792"/>
    <cellStyle name="Обычный 3 3 3 4 2 7" xfId="6793"/>
    <cellStyle name="Обычный 3 3 3 4 2 8" xfId="6794"/>
    <cellStyle name="Обычный 3 3 3 4 2 9" xfId="6795"/>
    <cellStyle name="Обычный 3 3 3 4 3" xfId="6796"/>
    <cellStyle name="Обычный 3 3 3 4 3 2" xfId="6797"/>
    <cellStyle name="Обычный 3 3 3 4 4" xfId="6798"/>
    <cellStyle name="Обычный 3 3 3 4 5" xfId="6799"/>
    <cellStyle name="Обычный 3 3 3 4 6" xfId="6800"/>
    <cellStyle name="Обычный 3 3 3 4 7" xfId="6801"/>
    <cellStyle name="Обычный 3 3 3 4 8" xfId="6802"/>
    <cellStyle name="Обычный 3 3 3 4 9" xfId="6803"/>
    <cellStyle name="Обычный 3 3 3 5" xfId="6804"/>
    <cellStyle name="Обычный 3 3 3 5 10" xfId="6805"/>
    <cellStyle name="Обычный 3 3 3 5 11" xfId="6806"/>
    <cellStyle name="Обычный 3 3 3 5 12" xfId="18559"/>
    <cellStyle name="Обычный 3 3 3 5 13" xfId="20255"/>
    <cellStyle name="Обычный 3 3 3 5 14" xfId="21867"/>
    <cellStyle name="Обычный 3 3 3 5 2" xfId="6807"/>
    <cellStyle name="Обычный 3 3 3 5 2 10" xfId="6808"/>
    <cellStyle name="Обычный 3 3 3 5 2 11" xfId="18560"/>
    <cellStyle name="Обычный 3 3 3 5 2 12" xfId="20256"/>
    <cellStyle name="Обычный 3 3 3 5 2 13" xfId="21868"/>
    <cellStyle name="Обычный 3 3 3 5 2 2" xfId="6809"/>
    <cellStyle name="Обычный 3 3 3 5 2 2 2" xfId="6810"/>
    <cellStyle name="Обычный 3 3 3 5 2 3" xfId="6811"/>
    <cellStyle name="Обычный 3 3 3 5 2 4" xfId="6812"/>
    <cellStyle name="Обычный 3 3 3 5 2 5" xfId="6813"/>
    <cellStyle name="Обычный 3 3 3 5 2 6" xfId="6814"/>
    <cellStyle name="Обычный 3 3 3 5 2 7" xfId="6815"/>
    <cellStyle name="Обычный 3 3 3 5 2 8" xfId="6816"/>
    <cellStyle name="Обычный 3 3 3 5 2 9" xfId="6817"/>
    <cellStyle name="Обычный 3 3 3 5 3" xfId="6818"/>
    <cellStyle name="Обычный 3 3 3 5 3 2" xfId="6819"/>
    <cellStyle name="Обычный 3 3 3 5 4" xfId="6820"/>
    <cellStyle name="Обычный 3 3 3 5 5" xfId="6821"/>
    <cellStyle name="Обычный 3 3 3 5 6" xfId="6822"/>
    <cellStyle name="Обычный 3 3 3 5 7" xfId="6823"/>
    <cellStyle name="Обычный 3 3 3 5 8" xfId="6824"/>
    <cellStyle name="Обычный 3 3 3 5 9" xfId="6825"/>
    <cellStyle name="Обычный 3 3 3 6" xfId="6826"/>
    <cellStyle name="Обычный 3 3 3 6 10" xfId="6827"/>
    <cellStyle name="Обычный 3 3 3 6 11" xfId="18561"/>
    <cellStyle name="Обычный 3 3 3 6 12" xfId="20257"/>
    <cellStyle name="Обычный 3 3 3 6 13" xfId="21869"/>
    <cellStyle name="Обычный 3 3 3 6 2" xfId="6828"/>
    <cellStyle name="Обычный 3 3 3 6 2 2" xfId="6829"/>
    <cellStyle name="Обычный 3 3 3 6 3" xfId="6830"/>
    <cellStyle name="Обычный 3 3 3 6 4" xfId="6831"/>
    <cellStyle name="Обычный 3 3 3 6 5" xfId="6832"/>
    <cellStyle name="Обычный 3 3 3 6 6" xfId="6833"/>
    <cellStyle name="Обычный 3 3 3 6 7" xfId="6834"/>
    <cellStyle name="Обычный 3 3 3 6 8" xfId="6835"/>
    <cellStyle name="Обычный 3 3 3 6 9" xfId="6836"/>
    <cellStyle name="Обычный 3 3 3 7" xfId="6837"/>
    <cellStyle name="Обычный 3 3 3 7 10" xfId="20258"/>
    <cellStyle name="Обычный 3 3 3 7 11" xfId="21870"/>
    <cellStyle name="Обычный 3 3 3 7 2" xfId="6838"/>
    <cellStyle name="Обычный 3 3 3 7 2 2" xfId="6839"/>
    <cellStyle name="Обычный 3 3 3 7 3" xfId="6840"/>
    <cellStyle name="Обычный 3 3 3 7 4" xfId="6841"/>
    <cellStyle name="Обычный 3 3 3 7 5" xfId="6842"/>
    <cellStyle name="Обычный 3 3 3 7 6" xfId="6843"/>
    <cellStyle name="Обычный 3 3 3 7 7" xfId="6844"/>
    <cellStyle name="Обычный 3 3 3 7 8" xfId="6845"/>
    <cellStyle name="Обычный 3 3 3 7 9" xfId="18562"/>
    <cellStyle name="Обычный 3 3 3 8" xfId="6846"/>
    <cellStyle name="Обычный 3 3 3 8 2" xfId="6847"/>
    <cellStyle name="Обычный 3 3 3 9" xfId="6848"/>
    <cellStyle name="Обычный 3 3 4" xfId="6849"/>
    <cellStyle name="Обычный 3 3 4 10" xfId="6850"/>
    <cellStyle name="Обычный 3 3 4 11" xfId="6851"/>
    <cellStyle name="Обычный 3 3 4 12" xfId="6852"/>
    <cellStyle name="Обычный 3 3 4 13" xfId="6853"/>
    <cellStyle name="Обычный 3 3 4 14" xfId="6854"/>
    <cellStyle name="Обычный 3 3 4 15" xfId="6855"/>
    <cellStyle name="Обычный 3 3 4 16" xfId="6856"/>
    <cellStyle name="Обычный 3 3 4 17" xfId="6857"/>
    <cellStyle name="Обычный 3 3 4 18" xfId="18563"/>
    <cellStyle name="Обычный 3 3 4 19" xfId="20259"/>
    <cellStyle name="Обычный 3 3 4 2" xfId="6858"/>
    <cellStyle name="Обычный 3 3 4 2 10" xfId="6859"/>
    <cellStyle name="Обычный 3 3 4 2 11" xfId="6860"/>
    <cellStyle name="Обычный 3 3 4 2 12" xfId="18564"/>
    <cellStyle name="Обычный 3 3 4 2 13" xfId="20260"/>
    <cellStyle name="Обычный 3 3 4 2 14" xfId="21872"/>
    <cellStyle name="Обычный 3 3 4 2 2" xfId="6861"/>
    <cellStyle name="Обычный 3 3 4 2 2 10" xfId="6862"/>
    <cellStyle name="Обычный 3 3 4 2 2 11" xfId="18565"/>
    <cellStyle name="Обычный 3 3 4 2 2 12" xfId="20261"/>
    <cellStyle name="Обычный 3 3 4 2 2 13" xfId="21873"/>
    <cellStyle name="Обычный 3 3 4 2 2 2" xfId="6863"/>
    <cellStyle name="Обычный 3 3 4 2 2 2 2" xfId="6864"/>
    <cellStyle name="Обычный 3 3 4 2 2 3" xfId="6865"/>
    <cellStyle name="Обычный 3 3 4 2 2 4" xfId="6866"/>
    <cellStyle name="Обычный 3 3 4 2 2 5" xfId="6867"/>
    <cellStyle name="Обычный 3 3 4 2 2 6" xfId="6868"/>
    <cellStyle name="Обычный 3 3 4 2 2 7" xfId="6869"/>
    <cellStyle name="Обычный 3 3 4 2 2 8" xfId="6870"/>
    <cellStyle name="Обычный 3 3 4 2 2 9" xfId="6871"/>
    <cellStyle name="Обычный 3 3 4 2 3" xfId="6872"/>
    <cellStyle name="Обычный 3 3 4 2 3 2" xfId="6873"/>
    <cellStyle name="Обычный 3 3 4 2 4" xfId="6874"/>
    <cellStyle name="Обычный 3 3 4 2 5" xfId="6875"/>
    <cellStyle name="Обычный 3 3 4 2 6" xfId="6876"/>
    <cellStyle name="Обычный 3 3 4 2 7" xfId="6877"/>
    <cellStyle name="Обычный 3 3 4 2 8" xfId="6878"/>
    <cellStyle name="Обычный 3 3 4 2 9" xfId="6879"/>
    <cellStyle name="Обычный 3 3 4 20" xfId="21871"/>
    <cellStyle name="Обычный 3 3 4 3" xfId="6880"/>
    <cellStyle name="Обычный 3 3 4 3 10" xfId="6881"/>
    <cellStyle name="Обычный 3 3 4 3 11" xfId="6882"/>
    <cellStyle name="Обычный 3 3 4 3 12" xfId="18566"/>
    <cellStyle name="Обычный 3 3 4 3 13" xfId="20262"/>
    <cellStyle name="Обычный 3 3 4 3 14" xfId="21874"/>
    <cellStyle name="Обычный 3 3 4 3 2" xfId="6883"/>
    <cellStyle name="Обычный 3 3 4 3 2 10" xfId="6884"/>
    <cellStyle name="Обычный 3 3 4 3 2 11" xfId="18567"/>
    <cellStyle name="Обычный 3 3 4 3 2 12" xfId="20263"/>
    <cellStyle name="Обычный 3 3 4 3 2 13" xfId="21875"/>
    <cellStyle name="Обычный 3 3 4 3 2 2" xfId="6885"/>
    <cellStyle name="Обычный 3 3 4 3 2 2 2" xfId="6886"/>
    <cellStyle name="Обычный 3 3 4 3 2 3" xfId="6887"/>
    <cellStyle name="Обычный 3 3 4 3 2 4" xfId="6888"/>
    <cellStyle name="Обычный 3 3 4 3 2 5" xfId="6889"/>
    <cellStyle name="Обычный 3 3 4 3 2 6" xfId="6890"/>
    <cellStyle name="Обычный 3 3 4 3 2 7" xfId="6891"/>
    <cellStyle name="Обычный 3 3 4 3 2 8" xfId="6892"/>
    <cellStyle name="Обычный 3 3 4 3 2 9" xfId="6893"/>
    <cellStyle name="Обычный 3 3 4 3 3" xfId="6894"/>
    <cellStyle name="Обычный 3 3 4 3 3 2" xfId="6895"/>
    <cellStyle name="Обычный 3 3 4 3 4" xfId="6896"/>
    <cellStyle name="Обычный 3 3 4 3 5" xfId="6897"/>
    <cellStyle name="Обычный 3 3 4 3 6" xfId="6898"/>
    <cellStyle name="Обычный 3 3 4 3 7" xfId="6899"/>
    <cellStyle name="Обычный 3 3 4 3 8" xfId="6900"/>
    <cellStyle name="Обычный 3 3 4 3 9" xfId="6901"/>
    <cellStyle name="Обычный 3 3 4 4" xfId="6902"/>
    <cellStyle name="Обычный 3 3 4 4 10" xfId="6903"/>
    <cellStyle name="Обычный 3 3 4 4 11" xfId="6904"/>
    <cellStyle name="Обычный 3 3 4 4 12" xfId="18568"/>
    <cellStyle name="Обычный 3 3 4 4 13" xfId="20264"/>
    <cellStyle name="Обычный 3 3 4 4 14" xfId="21876"/>
    <cellStyle name="Обычный 3 3 4 4 2" xfId="6905"/>
    <cellStyle name="Обычный 3 3 4 4 2 10" xfId="6906"/>
    <cellStyle name="Обычный 3 3 4 4 2 11" xfId="18569"/>
    <cellStyle name="Обычный 3 3 4 4 2 12" xfId="20265"/>
    <cellStyle name="Обычный 3 3 4 4 2 13" xfId="21877"/>
    <cellStyle name="Обычный 3 3 4 4 2 2" xfId="6907"/>
    <cellStyle name="Обычный 3 3 4 4 2 2 2" xfId="6908"/>
    <cellStyle name="Обычный 3 3 4 4 2 3" xfId="6909"/>
    <cellStyle name="Обычный 3 3 4 4 2 4" xfId="6910"/>
    <cellStyle name="Обычный 3 3 4 4 2 5" xfId="6911"/>
    <cellStyle name="Обычный 3 3 4 4 2 6" xfId="6912"/>
    <cellStyle name="Обычный 3 3 4 4 2 7" xfId="6913"/>
    <cellStyle name="Обычный 3 3 4 4 2 8" xfId="6914"/>
    <cellStyle name="Обычный 3 3 4 4 2 9" xfId="6915"/>
    <cellStyle name="Обычный 3 3 4 4 3" xfId="6916"/>
    <cellStyle name="Обычный 3 3 4 4 3 2" xfId="6917"/>
    <cellStyle name="Обычный 3 3 4 4 4" xfId="6918"/>
    <cellStyle name="Обычный 3 3 4 4 5" xfId="6919"/>
    <cellStyle name="Обычный 3 3 4 4 6" xfId="6920"/>
    <cellStyle name="Обычный 3 3 4 4 7" xfId="6921"/>
    <cellStyle name="Обычный 3 3 4 4 8" xfId="6922"/>
    <cellStyle name="Обычный 3 3 4 4 9" xfId="6923"/>
    <cellStyle name="Обычный 3 3 4 5" xfId="6924"/>
    <cellStyle name="Обычный 3 3 4 5 10" xfId="6925"/>
    <cellStyle name="Обычный 3 3 4 5 11" xfId="6926"/>
    <cellStyle name="Обычный 3 3 4 5 12" xfId="18570"/>
    <cellStyle name="Обычный 3 3 4 5 13" xfId="20266"/>
    <cellStyle name="Обычный 3 3 4 5 14" xfId="21878"/>
    <cellStyle name="Обычный 3 3 4 5 2" xfId="6927"/>
    <cellStyle name="Обычный 3 3 4 5 2 10" xfId="6928"/>
    <cellStyle name="Обычный 3 3 4 5 2 11" xfId="18571"/>
    <cellStyle name="Обычный 3 3 4 5 2 12" xfId="20267"/>
    <cellStyle name="Обычный 3 3 4 5 2 13" xfId="21879"/>
    <cellStyle name="Обычный 3 3 4 5 2 2" xfId="6929"/>
    <cellStyle name="Обычный 3 3 4 5 2 2 2" xfId="6930"/>
    <cellStyle name="Обычный 3 3 4 5 2 3" xfId="6931"/>
    <cellStyle name="Обычный 3 3 4 5 2 4" xfId="6932"/>
    <cellStyle name="Обычный 3 3 4 5 2 5" xfId="6933"/>
    <cellStyle name="Обычный 3 3 4 5 2 6" xfId="6934"/>
    <cellStyle name="Обычный 3 3 4 5 2 7" xfId="6935"/>
    <cellStyle name="Обычный 3 3 4 5 2 8" xfId="6936"/>
    <cellStyle name="Обычный 3 3 4 5 2 9" xfId="6937"/>
    <cellStyle name="Обычный 3 3 4 5 3" xfId="6938"/>
    <cellStyle name="Обычный 3 3 4 5 3 2" xfId="6939"/>
    <cellStyle name="Обычный 3 3 4 5 4" xfId="6940"/>
    <cellStyle name="Обычный 3 3 4 5 5" xfId="6941"/>
    <cellStyle name="Обычный 3 3 4 5 6" xfId="6942"/>
    <cellStyle name="Обычный 3 3 4 5 7" xfId="6943"/>
    <cellStyle name="Обычный 3 3 4 5 8" xfId="6944"/>
    <cellStyle name="Обычный 3 3 4 5 9" xfId="6945"/>
    <cellStyle name="Обычный 3 3 4 6" xfId="6946"/>
    <cellStyle name="Обычный 3 3 4 6 10" xfId="6947"/>
    <cellStyle name="Обычный 3 3 4 6 11" xfId="18572"/>
    <cellStyle name="Обычный 3 3 4 6 12" xfId="20268"/>
    <cellStyle name="Обычный 3 3 4 6 13" xfId="21880"/>
    <cellStyle name="Обычный 3 3 4 6 2" xfId="6948"/>
    <cellStyle name="Обычный 3 3 4 6 2 2" xfId="6949"/>
    <cellStyle name="Обычный 3 3 4 6 3" xfId="6950"/>
    <cellStyle name="Обычный 3 3 4 6 4" xfId="6951"/>
    <cellStyle name="Обычный 3 3 4 6 5" xfId="6952"/>
    <cellStyle name="Обычный 3 3 4 6 6" xfId="6953"/>
    <cellStyle name="Обычный 3 3 4 6 7" xfId="6954"/>
    <cellStyle name="Обычный 3 3 4 6 8" xfId="6955"/>
    <cellStyle name="Обычный 3 3 4 6 9" xfId="6956"/>
    <cellStyle name="Обычный 3 3 4 7" xfId="6957"/>
    <cellStyle name="Обычный 3 3 4 7 10" xfId="20269"/>
    <cellStyle name="Обычный 3 3 4 7 11" xfId="21881"/>
    <cellStyle name="Обычный 3 3 4 7 2" xfId="6958"/>
    <cellStyle name="Обычный 3 3 4 7 2 2" xfId="6959"/>
    <cellStyle name="Обычный 3 3 4 7 3" xfId="6960"/>
    <cellStyle name="Обычный 3 3 4 7 4" xfId="6961"/>
    <cellStyle name="Обычный 3 3 4 7 5" xfId="6962"/>
    <cellStyle name="Обычный 3 3 4 7 6" xfId="6963"/>
    <cellStyle name="Обычный 3 3 4 7 7" xfId="6964"/>
    <cellStyle name="Обычный 3 3 4 7 8" xfId="6965"/>
    <cellStyle name="Обычный 3 3 4 7 9" xfId="18573"/>
    <cellStyle name="Обычный 3 3 4 8" xfId="6966"/>
    <cellStyle name="Обычный 3 3 4 8 2" xfId="6967"/>
    <cellStyle name="Обычный 3 3 4 9" xfId="6968"/>
    <cellStyle name="Обычный 3 3 5" xfId="6969"/>
    <cellStyle name="Обычный 3 3 5 10" xfId="6970"/>
    <cellStyle name="Обычный 3 3 5 11" xfId="6971"/>
    <cellStyle name="Обычный 3 3 5 12" xfId="18574"/>
    <cellStyle name="Обычный 3 3 5 13" xfId="20270"/>
    <cellStyle name="Обычный 3 3 5 14" xfId="21882"/>
    <cellStyle name="Обычный 3 3 5 2" xfId="6972"/>
    <cellStyle name="Обычный 3 3 5 2 10" xfId="6973"/>
    <cellStyle name="Обычный 3 3 5 2 11" xfId="18575"/>
    <cellStyle name="Обычный 3 3 5 2 12" xfId="20271"/>
    <cellStyle name="Обычный 3 3 5 2 13" xfId="21883"/>
    <cellStyle name="Обычный 3 3 5 2 2" xfId="6974"/>
    <cellStyle name="Обычный 3 3 5 2 2 2" xfId="6975"/>
    <cellStyle name="Обычный 3 3 5 2 3" xfId="6976"/>
    <cellStyle name="Обычный 3 3 5 2 4" xfId="6977"/>
    <cellStyle name="Обычный 3 3 5 2 5" xfId="6978"/>
    <cellStyle name="Обычный 3 3 5 2 6" xfId="6979"/>
    <cellStyle name="Обычный 3 3 5 2 7" xfId="6980"/>
    <cellStyle name="Обычный 3 3 5 2 8" xfId="6981"/>
    <cellStyle name="Обычный 3 3 5 2 9" xfId="6982"/>
    <cellStyle name="Обычный 3 3 5 3" xfId="6983"/>
    <cellStyle name="Обычный 3 3 5 3 2" xfId="6984"/>
    <cellStyle name="Обычный 3 3 5 4" xfId="6985"/>
    <cellStyle name="Обычный 3 3 5 5" xfId="6986"/>
    <cellStyle name="Обычный 3 3 5 6" xfId="6987"/>
    <cellStyle name="Обычный 3 3 5 7" xfId="6988"/>
    <cellStyle name="Обычный 3 3 5 8" xfId="6989"/>
    <cellStyle name="Обычный 3 3 5 9" xfId="6990"/>
    <cellStyle name="Обычный 3 3 6" xfId="6991"/>
    <cellStyle name="Обычный 3 3 6 10" xfId="6992"/>
    <cellStyle name="Обычный 3 3 6 11" xfId="6993"/>
    <cellStyle name="Обычный 3 3 6 12" xfId="18576"/>
    <cellStyle name="Обычный 3 3 6 13" xfId="20272"/>
    <cellStyle name="Обычный 3 3 6 14" xfId="21884"/>
    <cellStyle name="Обычный 3 3 6 2" xfId="6994"/>
    <cellStyle name="Обычный 3 3 6 2 10" xfId="6995"/>
    <cellStyle name="Обычный 3 3 6 2 11" xfId="18577"/>
    <cellStyle name="Обычный 3 3 6 2 12" xfId="20273"/>
    <cellStyle name="Обычный 3 3 6 2 13" xfId="21885"/>
    <cellStyle name="Обычный 3 3 6 2 2" xfId="6996"/>
    <cellStyle name="Обычный 3 3 6 2 2 2" xfId="6997"/>
    <cellStyle name="Обычный 3 3 6 2 3" xfId="6998"/>
    <cellStyle name="Обычный 3 3 6 2 4" xfId="6999"/>
    <cellStyle name="Обычный 3 3 6 2 5" xfId="7000"/>
    <cellStyle name="Обычный 3 3 6 2 6" xfId="7001"/>
    <cellStyle name="Обычный 3 3 6 2 7" xfId="7002"/>
    <cellStyle name="Обычный 3 3 6 2 8" xfId="7003"/>
    <cellStyle name="Обычный 3 3 6 2 9" xfId="7004"/>
    <cellStyle name="Обычный 3 3 6 3" xfId="7005"/>
    <cellStyle name="Обычный 3 3 6 3 2" xfId="7006"/>
    <cellStyle name="Обычный 3 3 6 4" xfId="7007"/>
    <cellStyle name="Обычный 3 3 6 5" xfId="7008"/>
    <cellStyle name="Обычный 3 3 6 6" xfId="7009"/>
    <cellStyle name="Обычный 3 3 6 7" xfId="7010"/>
    <cellStyle name="Обычный 3 3 6 8" xfId="7011"/>
    <cellStyle name="Обычный 3 3 6 9" xfId="7012"/>
    <cellStyle name="Обычный 3 3 7" xfId="7013"/>
    <cellStyle name="Обычный 3 3 7 10" xfId="7014"/>
    <cellStyle name="Обычный 3 3 7 11" xfId="7015"/>
    <cellStyle name="Обычный 3 3 7 12" xfId="18578"/>
    <cellStyle name="Обычный 3 3 7 13" xfId="20274"/>
    <cellStyle name="Обычный 3 3 7 14" xfId="21886"/>
    <cellStyle name="Обычный 3 3 7 2" xfId="7016"/>
    <cellStyle name="Обычный 3 3 7 2 10" xfId="7017"/>
    <cellStyle name="Обычный 3 3 7 2 11" xfId="18579"/>
    <cellStyle name="Обычный 3 3 7 2 12" xfId="20275"/>
    <cellStyle name="Обычный 3 3 7 2 13" xfId="21887"/>
    <cellStyle name="Обычный 3 3 7 2 2" xfId="7018"/>
    <cellStyle name="Обычный 3 3 7 2 2 2" xfId="7019"/>
    <cellStyle name="Обычный 3 3 7 2 3" xfId="7020"/>
    <cellStyle name="Обычный 3 3 7 2 4" xfId="7021"/>
    <cellStyle name="Обычный 3 3 7 2 5" xfId="7022"/>
    <cellStyle name="Обычный 3 3 7 2 6" xfId="7023"/>
    <cellStyle name="Обычный 3 3 7 2 7" xfId="7024"/>
    <cellStyle name="Обычный 3 3 7 2 8" xfId="7025"/>
    <cellStyle name="Обычный 3 3 7 2 9" xfId="7026"/>
    <cellStyle name="Обычный 3 3 7 3" xfId="7027"/>
    <cellStyle name="Обычный 3 3 7 3 2" xfId="7028"/>
    <cellStyle name="Обычный 3 3 7 4" xfId="7029"/>
    <cellStyle name="Обычный 3 3 7 5" xfId="7030"/>
    <cellStyle name="Обычный 3 3 7 6" xfId="7031"/>
    <cellStyle name="Обычный 3 3 7 7" xfId="7032"/>
    <cellStyle name="Обычный 3 3 7 8" xfId="7033"/>
    <cellStyle name="Обычный 3 3 7 9" xfId="7034"/>
    <cellStyle name="Обычный 3 3 8" xfId="7035"/>
    <cellStyle name="Обычный 3 3 8 10" xfId="7036"/>
    <cellStyle name="Обычный 3 3 8 11" xfId="7037"/>
    <cellStyle name="Обычный 3 3 8 12" xfId="18580"/>
    <cellStyle name="Обычный 3 3 8 13" xfId="20276"/>
    <cellStyle name="Обычный 3 3 8 14" xfId="21888"/>
    <cellStyle name="Обычный 3 3 8 2" xfId="7038"/>
    <cellStyle name="Обычный 3 3 8 2 10" xfId="7039"/>
    <cellStyle name="Обычный 3 3 8 2 11" xfId="18581"/>
    <cellStyle name="Обычный 3 3 8 2 12" xfId="20277"/>
    <cellStyle name="Обычный 3 3 8 2 13" xfId="21889"/>
    <cellStyle name="Обычный 3 3 8 2 2" xfId="7040"/>
    <cellStyle name="Обычный 3 3 8 2 2 2" xfId="7041"/>
    <cellStyle name="Обычный 3 3 8 2 3" xfId="7042"/>
    <cellStyle name="Обычный 3 3 8 2 4" xfId="7043"/>
    <cellStyle name="Обычный 3 3 8 2 5" xfId="7044"/>
    <cellStyle name="Обычный 3 3 8 2 6" xfId="7045"/>
    <cellStyle name="Обычный 3 3 8 2 7" xfId="7046"/>
    <cellStyle name="Обычный 3 3 8 2 8" xfId="7047"/>
    <cellStyle name="Обычный 3 3 8 2 9" xfId="7048"/>
    <cellStyle name="Обычный 3 3 8 3" xfId="7049"/>
    <cellStyle name="Обычный 3 3 8 3 2" xfId="7050"/>
    <cellStyle name="Обычный 3 3 8 4" xfId="7051"/>
    <cellStyle name="Обычный 3 3 8 5" xfId="7052"/>
    <cellStyle name="Обычный 3 3 8 6" xfId="7053"/>
    <cellStyle name="Обычный 3 3 8 7" xfId="7054"/>
    <cellStyle name="Обычный 3 3 8 8" xfId="7055"/>
    <cellStyle name="Обычный 3 3 8 9" xfId="7056"/>
    <cellStyle name="Обычный 3 3 9" xfId="7057"/>
    <cellStyle name="Обычный 3 3 9 10" xfId="7058"/>
    <cellStyle name="Обычный 3 3 9 11" xfId="7059"/>
    <cellStyle name="Обычный 3 3 9 12" xfId="18582"/>
    <cellStyle name="Обычный 3 3 9 13" xfId="20278"/>
    <cellStyle name="Обычный 3 3 9 14" xfId="21890"/>
    <cellStyle name="Обычный 3 3 9 2" xfId="7060"/>
    <cellStyle name="Обычный 3 3 9 2 10" xfId="7061"/>
    <cellStyle name="Обычный 3 3 9 2 11" xfId="18583"/>
    <cellStyle name="Обычный 3 3 9 2 12" xfId="20279"/>
    <cellStyle name="Обычный 3 3 9 2 13" xfId="21891"/>
    <cellStyle name="Обычный 3 3 9 2 2" xfId="7062"/>
    <cellStyle name="Обычный 3 3 9 2 2 2" xfId="7063"/>
    <cellStyle name="Обычный 3 3 9 2 3" xfId="7064"/>
    <cellStyle name="Обычный 3 3 9 2 4" xfId="7065"/>
    <cellStyle name="Обычный 3 3 9 2 5" xfId="7066"/>
    <cellStyle name="Обычный 3 3 9 2 6" xfId="7067"/>
    <cellStyle name="Обычный 3 3 9 2 7" xfId="7068"/>
    <cellStyle name="Обычный 3 3 9 2 8" xfId="7069"/>
    <cellStyle name="Обычный 3 3 9 2 9" xfId="7070"/>
    <cellStyle name="Обычный 3 3 9 3" xfId="7071"/>
    <cellStyle name="Обычный 3 3 9 3 2" xfId="7072"/>
    <cellStyle name="Обычный 3 3 9 4" xfId="7073"/>
    <cellStyle name="Обычный 3 3 9 5" xfId="7074"/>
    <cellStyle name="Обычный 3 3 9 6" xfId="7075"/>
    <cellStyle name="Обычный 3 3 9 7" xfId="7076"/>
    <cellStyle name="Обычный 3 3 9 8" xfId="7077"/>
    <cellStyle name="Обычный 3 3 9 9" xfId="7078"/>
    <cellStyle name="Обычный 3 30" xfId="7079"/>
    <cellStyle name="Обычный 3 31" xfId="7080"/>
    <cellStyle name="Обычный 3 32" xfId="18411"/>
    <cellStyle name="Обычный 3 33" xfId="19628"/>
    <cellStyle name="Обычный 3 34" xfId="20107"/>
    <cellStyle name="Обычный 3 35" xfId="21719"/>
    <cellStyle name="Обычный 3 4" xfId="7081"/>
    <cellStyle name="Обычный 3 4 10" xfId="7082"/>
    <cellStyle name="Обычный 3 4 10 10" xfId="7083"/>
    <cellStyle name="Обычный 3 4 10 11" xfId="7084"/>
    <cellStyle name="Обычный 3 4 10 12" xfId="18585"/>
    <cellStyle name="Обычный 3 4 10 13" xfId="20281"/>
    <cellStyle name="Обычный 3 4 10 14" xfId="21893"/>
    <cellStyle name="Обычный 3 4 10 2" xfId="7085"/>
    <cellStyle name="Обычный 3 4 10 2 10" xfId="7086"/>
    <cellStyle name="Обычный 3 4 10 2 11" xfId="18586"/>
    <cellStyle name="Обычный 3 4 10 2 12" xfId="20282"/>
    <cellStyle name="Обычный 3 4 10 2 13" xfId="21894"/>
    <cellStyle name="Обычный 3 4 10 2 2" xfId="7087"/>
    <cellStyle name="Обычный 3 4 10 2 2 2" xfId="7088"/>
    <cellStyle name="Обычный 3 4 10 2 3" xfId="7089"/>
    <cellStyle name="Обычный 3 4 10 2 4" xfId="7090"/>
    <cellStyle name="Обычный 3 4 10 2 5" xfId="7091"/>
    <cellStyle name="Обычный 3 4 10 2 6" xfId="7092"/>
    <cellStyle name="Обычный 3 4 10 2 7" xfId="7093"/>
    <cellStyle name="Обычный 3 4 10 2 8" xfId="7094"/>
    <cellStyle name="Обычный 3 4 10 2 9" xfId="7095"/>
    <cellStyle name="Обычный 3 4 10 3" xfId="7096"/>
    <cellStyle name="Обычный 3 4 10 3 2" xfId="7097"/>
    <cellStyle name="Обычный 3 4 10 4" xfId="7098"/>
    <cellStyle name="Обычный 3 4 10 5" xfId="7099"/>
    <cellStyle name="Обычный 3 4 10 6" xfId="7100"/>
    <cellStyle name="Обычный 3 4 10 7" xfId="7101"/>
    <cellStyle name="Обычный 3 4 10 8" xfId="7102"/>
    <cellStyle name="Обычный 3 4 10 9" xfId="7103"/>
    <cellStyle name="Обычный 3 4 11" xfId="7104"/>
    <cellStyle name="Обычный 3 4 11 10" xfId="7105"/>
    <cellStyle name="Обычный 3 4 11 11" xfId="18587"/>
    <cellStyle name="Обычный 3 4 11 12" xfId="20283"/>
    <cellStyle name="Обычный 3 4 11 13" xfId="21895"/>
    <cellStyle name="Обычный 3 4 11 2" xfId="7106"/>
    <cellStyle name="Обычный 3 4 11 2 2" xfId="7107"/>
    <cellStyle name="Обычный 3 4 11 3" xfId="7108"/>
    <cellStyle name="Обычный 3 4 11 4" xfId="7109"/>
    <cellStyle name="Обычный 3 4 11 5" xfId="7110"/>
    <cellStyle name="Обычный 3 4 11 6" xfId="7111"/>
    <cellStyle name="Обычный 3 4 11 7" xfId="7112"/>
    <cellStyle name="Обычный 3 4 11 8" xfId="7113"/>
    <cellStyle name="Обычный 3 4 11 9" xfId="7114"/>
    <cellStyle name="Обычный 3 4 12" xfId="7115"/>
    <cellStyle name="Обычный 3 4 12 10" xfId="20284"/>
    <cellStyle name="Обычный 3 4 12 11" xfId="21896"/>
    <cellStyle name="Обычный 3 4 12 2" xfId="7116"/>
    <cellStyle name="Обычный 3 4 12 2 2" xfId="7117"/>
    <cellStyle name="Обычный 3 4 12 3" xfId="7118"/>
    <cellStyle name="Обычный 3 4 12 4" xfId="7119"/>
    <cellStyle name="Обычный 3 4 12 5" xfId="7120"/>
    <cellStyle name="Обычный 3 4 12 6" xfId="7121"/>
    <cellStyle name="Обычный 3 4 12 7" xfId="7122"/>
    <cellStyle name="Обычный 3 4 12 8" xfId="7123"/>
    <cellStyle name="Обычный 3 4 12 9" xfId="18588"/>
    <cellStyle name="Обычный 3 4 13" xfId="7124"/>
    <cellStyle name="Обычный 3 4 13 10" xfId="20285"/>
    <cellStyle name="Обычный 3 4 13 11" xfId="21897"/>
    <cellStyle name="Обычный 3 4 13 2" xfId="7125"/>
    <cellStyle name="Обычный 3 4 13 2 2" xfId="7126"/>
    <cellStyle name="Обычный 3 4 13 3" xfId="7127"/>
    <cellStyle name="Обычный 3 4 13 4" xfId="7128"/>
    <cellStyle name="Обычный 3 4 13 5" xfId="7129"/>
    <cellStyle name="Обычный 3 4 13 6" xfId="7130"/>
    <cellStyle name="Обычный 3 4 13 7" xfId="7131"/>
    <cellStyle name="Обычный 3 4 13 8" xfId="7132"/>
    <cellStyle name="Обычный 3 4 13 9" xfId="18589"/>
    <cellStyle name="Обычный 3 4 14" xfId="7133"/>
    <cellStyle name="Обычный 3 4 14 2" xfId="7134"/>
    <cellStyle name="Обычный 3 4 15" xfId="7135"/>
    <cellStyle name="Обычный 3 4 16" xfId="7136"/>
    <cellStyle name="Обычный 3 4 17" xfId="7137"/>
    <cellStyle name="Обычный 3 4 18" xfId="7138"/>
    <cellStyle name="Обычный 3 4 19" xfId="7139"/>
    <cellStyle name="Обычный 3 4 2" xfId="7140"/>
    <cellStyle name="Обычный 3 4 2 10" xfId="7141"/>
    <cellStyle name="Обычный 3 4 2 10 2" xfId="7142"/>
    <cellStyle name="Обычный 3 4 2 11" xfId="7143"/>
    <cellStyle name="Обычный 3 4 2 12" xfId="7144"/>
    <cellStyle name="Обычный 3 4 2 13" xfId="7145"/>
    <cellStyle name="Обычный 3 4 2 14" xfId="7146"/>
    <cellStyle name="Обычный 3 4 2 15" xfId="7147"/>
    <cellStyle name="Обычный 3 4 2 16" xfId="7148"/>
    <cellStyle name="Обычный 3 4 2 17" xfId="7149"/>
    <cellStyle name="Обычный 3 4 2 18" xfId="7150"/>
    <cellStyle name="Обычный 3 4 2 19" xfId="7151"/>
    <cellStyle name="Обычный 3 4 2 2" xfId="7152"/>
    <cellStyle name="Обычный 3 4 2 2 10" xfId="7153"/>
    <cellStyle name="Обычный 3 4 2 2 11" xfId="7154"/>
    <cellStyle name="Обычный 3 4 2 2 12" xfId="7155"/>
    <cellStyle name="Обычный 3 4 2 2 13" xfId="7156"/>
    <cellStyle name="Обычный 3 4 2 2 14" xfId="7157"/>
    <cellStyle name="Обычный 3 4 2 2 15" xfId="7158"/>
    <cellStyle name="Обычный 3 4 2 2 16" xfId="7159"/>
    <cellStyle name="Обычный 3 4 2 2 17" xfId="7160"/>
    <cellStyle name="Обычный 3 4 2 2 18" xfId="18591"/>
    <cellStyle name="Обычный 3 4 2 2 19" xfId="20287"/>
    <cellStyle name="Обычный 3 4 2 2 2" xfId="7161"/>
    <cellStyle name="Обычный 3 4 2 2 2 10" xfId="7162"/>
    <cellStyle name="Обычный 3 4 2 2 2 11" xfId="7163"/>
    <cellStyle name="Обычный 3 4 2 2 2 12" xfId="18592"/>
    <cellStyle name="Обычный 3 4 2 2 2 13" xfId="20288"/>
    <cellStyle name="Обычный 3 4 2 2 2 14" xfId="21900"/>
    <cellStyle name="Обычный 3 4 2 2 2 2" xfId="7164"/>
    <cellStyle name="Обычный 3 4 2 2 2 2 10" xfId="7165"/>
    <cellStyle name="Обычный 3 4 2 2 2 2 11" xfId="18593"/>
    <cellStyle name="Обычный 3 4 2 2 2 2 12" xfId="20289"/>
    <cellStyle name="Обычный 3 4 2 2 2 2 13" xfId="21901"/>
    <cellStyle name="Обычный 3 4 2 2 2 2 2" xfId="7166"/>
    <cellStyle name="Обычный 3 4 2 2 2 2 2 2" xfId="7167"/>
    <cellStyle name="Обычный 3 4 2 2 2 2 3" xfId="7168"/>
    <cellStyle name="Обычный 3 4 2 2 2 2 4" xfId="7169"/>
    <cellStyle name="Обычный 3 4 2 2 2 2 5" xfId="7170"/>
    <cellStyle name="Обычный 3 4 2 2 2 2 6" xfId="7171"/>
    <cellStyle name="Обычный 3 4 2 2 2 2 7" xfId="7172"/>
    <cellStyle name="Обычный 3 4 2 2 2 2 8" xfId="7173"/>
    <cellStyle name="Обычный 3 4 2 2 2 2 9" xfId="7174"/>
    <cellStyle name="Обычный 3 4 2 2 2 3" xfId="7175"/>
    <cellStyle name="Обычный 3 4 2 2 2 3 2" xfId="7176"/>
    <cellStyle name="Обычный 3 4 2 2 2 4" xfId="7177"/>
    <cellStyle name="Обычный 3 4 2 2 2 5" xfId="7178"/>
    <cellStyle name="Обычный 3 4 2 2 2 6" xfId="7179"/>
    <cellStyle name="Обычный 3 4 2 2 2 7" xfId="7180"/>
    <cellStyle name="Обычный 3 4 2 2 2 8" xfId="7181"/>
    <cellStyle name="Обычный 3 4 2 2 2 9" xfId="7182"/>
    <cellStyle name="Обычный 3 4 2 2 20" xfId="21899"/>
    <cellStyle name="Обычный 3 4 2 2 3" xfId="7183"/>
    <cellStyle name="Обычный 3 4 2 2 3 10" xfId="7184"/>
    <cellStyle name="Обычный 3 4 2 2 3 11" xfId="7185"/>
    <cellStyle name="Обычный 3 4 2 2 3 12" xfId="18594"/>
    <cellStyle name="Обычный 3 4 2 2 3 13" xfId="20290"/>
    <cellStyle name="Обычный 3 4 2 2 3 14" xfId="21902"/>
    <cellStyle name="Обычный 3 4 2 2 3 2" xfId="7186"/>
    <cellStyle name="Обычный 3 4 2 2 3 2 10" xfId="7187"/>
    <cellStyle name="Обычный 3 4 2 2 3 2 11" xfId="18595"/>
    <cellStyle name="Обычный 3 4 2 2 3 2 12" xfId="20291"/>
    <cellStyle name="Обычный 3 4 2 2 3 2 13" xfId="21903"/>
    <cellStyle name="Обычный 3 4 2 2 3 2 2" xfId="7188"/>
    <cellStyle name="Обычный 3 4 2 2 3 2 2 2" xfId="7189"/>
    <cellStyle name="Обычный 3 4 2 2 3 2 3" xfId="7190"/>
    <cellStyle name="Обычный 3 4 2 2 3 2 4" xfId="7191"/>
    <cellStyle name="Обычный 3 4 2 2 3 2 5" xfId="7192"/>
    <cellStyle name="Обычный 3 4 2 2 3 2 6" xfId="7193"/>
    <cellStyle name="Обычный 3 4 2 2 3 2 7" xfId="7194"/>
    <cellStyle name="Обычный 3 4 2 2 3 2 8" xfId="7195"/>
    <cellStyle name="Обычный 3 4 2 2 3 2 9" xfId="7196"/>
    <cellStyle name="Обычный 3 4 2 2 3 3" xfId="7197"/>
    <cellStyle name="Обычный 3 4 2 2 3 3 2" xfId="7198"/>
    <cellStyle name="Обычный 3 4 2 2 3 4" xfId="7199"/>
    <cellStyle name="Обычный 3 4 2 2 3 5" xfId="7200"/>
    <cellStyle name="Обычный 3 4 2 2 3 6" xfId="7201"/>
    <cellStyle name="Обычный 3 4 2 2 3 7" xfId="7202"/>
    <cellStyle name="Обычный 3 4 2 2 3 8" xfId="7203"/>
    <cellStyle name="Обычный 3 4 2 2 3 9" xfId="7204"/>
    <cellStyle name="Обычный 3 4 2 2 4" xfId="7205"/>
    <cellStyle name="Обычный 3 4 2 2 4 10" xfId="7206"/>
    <cellStyle name="Обычный 3 4 2 2 4 11" xfId="7207"/>
    <cellStyle name="Обычный 3 4 2 2 4 12" xfId="18596"/>
    <cellStyle name="Обычный 3 4 2 2 4 13" xfId="20292"/>
    <cellStyle name="Обычный 3 4 2 2 4 14" xfId="21904"/>
    <cellStyle name="Обычный 3 4 2 2 4 2" xfId="7208"/>
    <cellStyle name="Обычный 3 4 2 2 4 2 10" xfId="7209"/>
    <cellStyle name="Обычный 3 4 2 2 4 2 11" xfId="18597"/>
    <cellStyle name="Обычный 3 4 2 2 4 2 12" xfId="20293"/>
    <cellStyle name="Обычный 3 4 2 2 4 2 13" xfId="21905"/>
    <cellStyle name="Обычный 3 4 2 2 4 2 2" xfId="7210"/>
    <cellStyle name="Обычный 3 4 2 2 4 2 2 2" xfId="7211"/>
    <cellStyle name="Обычный 3 4 2 2 4 2 3" xfId="7212"/>
    <cellStyle name="Обычный 3 4 2 2 4 2 4" xfId="7213"/>
    <cellStyle name="Обычный 3 4 2 2 4 2 5" xfId="7214"/>
    <cellStyle name="Обычный 3 4 2 2 4 2 6" xfId="7215"/>
    <cellStyle name="Обычный 3 4 2 2 4 2 7" xfId="7216"/>
    <cellStyle name="Обычный 3 4 2 2 4 2 8" xfId="7217"/>
    <cellStyle name="Обычный 3 4 2 2 4 2 9" xfId="7218"/>
    <cellStyle name="Обычный 3 4 2 2 4 3" xfId="7219"/>
    <cellStyle name="Обычный 3 4 2 2 4 3 2" xfId="7220"/>
    <cellStyle name="Обычный 3 4 2 2 4 4" xfId="7221"/>
    <cellStyle name="Обычный 3 4 2 2 4 5" xfId="7222"/>
    <cellStyle name="Обычный 3 4 2 2 4 6" xfId="7223"/>
    <cellStyle name="Обычный 3 4 2 2 4 7" xfId="7224"/>
    <cellStyle name="Обычный 3 4 2 2 4 8" xfId="7225"/>
    <cellStyle name="Обычный 3 4 2 2 4 9" xfId="7226"/>
    <cellStyle name="Обычный 3 4 2 2 5" xfId="7227"/>
    <cellStyle name="Обычный 3 4 2 2 5 10" xfId="7228"/>
    <cellStyle name="Обычный 3 4 2 2 5 11" xfId="7229"/>
    <cellStyle name="Обычный 3 4 2 2 5 12" xfId="18598"/>
    <cellStyle name="Обычный 3 4 2 2 5 13" xfId="20294"/>
    <cellStyle name="Обычный 3 4 2 2 5 14" xfId="21906"/>
    <cellStyle name="Обычный 3 4 2 2 5 2" xfId="7230"/>
    <cellStyle name="Обычный 3 4 2 2 5 2 10" xfId="7231"/>
    <cellStyle name="Обычный 3 4 2 2 5 2 11" xfId="18599"/>
    <cellStyle name="Обычный 3 4 2 2 5 2 12" xfId="20295"/>
    <cellStyle name="Обычный 3 4 2 2 5 2 13" xfId="21907"/>
    <cellStyle name="Обычный 3 4 2 2 5 2 2" xfId="7232"/>
    <cellStyle name="Обычный 3 4 2 2 5 2 2 2" xfId="7233"/>
    <cellStyle name="Обычный 3 4 2 2 5 2 3" xfId="7234"/>
    <cellStyle name="Обычный 3 4 2 2 5 2 4" xfId="7235"/>
    <cellStyle name="Обычный 3 4 2 2 5 2 5" xfId="7236"/>
    <cellStyle name="Обычный 3 4 2 2 5 2 6" xfId="7237"/>
    <cellStyle name="Обычный 3 4 2 2 5 2 7" xfId="7238"/>
    <cellStyle name="Обычный 3 4 2 2 5 2 8" xfId="7239"/>
    <cellStyle name="Обычный 3 4 2 2 5 2 9" xfId="7240"/>
    <cellStyle name="Обычный 3 4 2 2 5 3" xfId="7241"/>
    <cellStyle name="Обычный 3 4 2 2 5 3 2" xfId="7242"/>
    <cellStyle name="Обычный 3 4 2 2 5 4" xfId="7243"/>
    <cellStyle name="Обычный 3 4 2 2 5 5" xfId="7244"/>
    <cellStyle name="Обычный 3 4 2 2 5 6" xfId="7245"/>
    <cellStyle name="Обычный 3 4 2 2 5 7" xfId="7246"/>
    <cellStyle name="Обычный 3 4 2 2 5 8" xfId="7247"/>
    <cellStyle name="Обычный 3 4 2 2 5 9" xfId="7248"/>
    <cellStyle name="Обычный 3 4 2 2 6" xfId="7249"/>
    <cellStyle name="Обычный 3 4 2 2 6 10" xfId="7250"/>
    <cellStyle name="Обычный 3 4 2 2 6 11" xfId="18600"/>
    <cellStyle name="Обычный 3 4 2 2 6 12" xfId="20296"/>
    <cellStyle name="Обычный 3 4 2 2 6 13" xfId="21908"/>
    <cellStyle name="Обычный 3 4 2 2 6 2" xfId="7251"/>
    <cellStyle name="Обычный 3 4 2 2 6 2 2" xfId="7252"/>
    <cellStyle name="Обычный 3 4 2 2 6 3" xfId="7253"/>
    <cellStyle name="Обычный 3 4 2 2 6 4" xfId="7254"/>
    <cellStyle name="Обычный 3 4 2 2 6 5" xfId="7255"/>
    <cellStyle name="Обычный 3 4 2 2 6 6" xfId="7256"/>
    <cellStyle name="Обычный 3 4 2 2 6 7" xfId="7257"/>
    <cellStyle name="Обычный 3 4 2 2 6 8" xfId="7258"/>
    <cellStyle name="Обычный 3 4 2 2 6 9" xfId="7259"/>
    <cellStyle name="Обычный 3 4 2 2 7" xfId="7260"/>
    <cellStyle name="Обычный 3 4 2 2 7 10" xfId="20297"/>
    <cellStyle name="Обычный 3 4 2 2 7 11" xfId="21909"/>
    <cellStyle name="Обычный 3 4 2 2 7 2" xfId="7261"/>
    <cellStyle name="Обычный 3 4 2 2 7 2 2" xfId="7262"/>
    <cellStyle name="Обычный 3 4 2 2 7 3" xfId="7263"/>
    <cellStyle name="Обычный 3 4 2 2 7 4" xfId="7264"/>
    <cellStyle name="Обычный 3 4 2 2 7 5" xfId="7265"/>
    <cellStyle name="Обычный 3 4 2 2 7 6" xfId="7266"/>
    <cellStyle name="Обычный 3 4 2 2 7 7" xfId="7267"/>
    <cellStyle name="Обычный 3 4 2 2 7 8" xfId="7268"/>
    <cellStyle name="Обычный 3 4 2 2 7 9" xfId="18601"/>
    <cellStyle name="Обычный 3 4 2 2 8" xfId="7269"/>
    <cellStyle name="Обычный 3 4 2 2 8 2" xfId="7270"/>
    <cellStyle name="Обычный 3 4 2 2 9" xfId="7271"/>
    <cellStyle name="Обычный 3 4 2 20" xfId="18590"/>
    <cellStyle name="Обычный 3 4 2 21" xfId="20286"/>
    <cellStyle name="Обычный 3 4 2 22" xfId="21898"/>
    <cellStyle name="Обычный 3 4 2 3" xfId="7272"/>
    <cellStyle name="Обычный 3 4 2 3 10" xfId="7273"/>
    <cellStyle name="Обычный 3 4 2 3 11" xfId="7274"/>
    <cellStyle name="Обычный 3 4 2 3 12" xfId="7275"/>
    <cellStyle name="Обычный 3 4 2 3 13" xfId="7276"/>
    <cellStyle name="Обычный 3 4 2 3 14" xfId="7277"/>
    <cellStyle name="Обычный 3 4 2 3 15" xfId="7278"/>
    <cellStyle name="Обычный 3 4 2 3 16" xfId="7279"/>
    <cellStyle name="Обычный 3 4 2 3 17" xfId="7280"/>
    <cellStyle name="Обычный 3 4 2 3 18" xfId="18602"/>
    <cellStyle name="Обычный 3 4 2 3 19" xfId="20298"/>
    <cellStyle name="Обычный 3 4 2 3 2" xfId="7281"/>
    <cellStyle name="Обычный 3 4 2 3 2 10" xfId="7282"/>
    <cellStyle name="Обычный 3 4 2 3 2 11" xfId="7283"/>
    <cellStyle name="Обычный 3 4 2 3 2 12" xfId="18603"/>
    <cellStyle name="Обычный 3 4 2 3 2 13" xfId="20299"/>
    <cellStyle name="Обычный 3 4 2 3 2 14" xfId="21911"/>
    <cellStyle name="Обычный 3 4 2 3 2 2" xfId="7284"/>
    <cellStyle name="Обычный 3 4 2 3 2 2 10" xfId="7285"/>
    <cellStyle name="Обычный 3 4 2 3 2 2 11" xfId="18604"/>
    <cellStyle name="Обычный 3 4 2 3 2 2 12" xfId="20300"/>
    <cellStyle name="Обычный 3 4 2 3 2 2 13" xfId="21912"/>
    <cellStyle name="Обычный 3 4 2 3 2 2 2" xfId="7286"/>
    <cellStyle name="Обычный 3 4 2 3 2 2 2 2" xfId="7287"/>
    <cellStyle name="Обычный 3 4 2 3 2 2 3" xfId="7288"/>
    <cellStyle name="Обычный 3 4 2 3 2 2 4" xfId="7289"/>
    <cellStyle name="Обычный 3 4 2 3 2 2 5" xfId="7290"/>
    <cellStyle name="Обычный 3 4 2 3 2 2 6" xfId="7291"/>
    <cellStyle name="Обычный 3 4 2 3 2 2 7" xfId="7292"/>
    <cellStyle name="Обычный 3 4 2 3 2 2 8" xfId="7293"/>
    <cellStyle name="Обычный 3 4 2 3 2 2 9" xfId="7294"/>
    <cellStyle name="Обычный 3 4 2 3 2 3" xfId="7295"/>
    <cellStyle name="Обычный 3 4 2 3 2 3 2" xfId="7296"/>
    <cellStyle name="Обычный 3 4 2 3 2 4" xfId="7297"/>
    <cellStyle name="Обычный 3 4 2 3 2 5" xfId="7298"/>
    <cellStyle name="Обычный 3 4 2 3 2 6" xfId="7299"/>
    <cellStyle name="Обычный 3 4 2 3 2 7" xfId="7300"/>
    <cellStyle name="Обычный 3 4 2 3 2 8" xfId="7301"/>
    <cellStyle name="Обычный 3 4 2 3 2 9" xfId="7302"/>
    <cellStyle name="Обычный 3 4 2 3 20" xfId="21910"/>
    <cellStyle name="Обычный 3 4 2 3 3" xfId="7303"/>
    <cellStyle name="Обычный 3 4 2 3 3 10" xfId="7304"/>
    <cellStyle name="Обычный 3 4 2 3 3 11" xfId="7305"/>
    <cellStyle name="Обычный 3 4 2 3 3 12" xfId="18605"/>
    <cellStyle name="Обычный 3 4 2 3 3 13" xfId="20301"/>
    <cellStyle name="Обычный 3 4 2 3 3 14" xfId="21913"/>
    <cellStyle name="Обычный 3 4 2 3 3 2" xfId="7306"/>
    <cellStyle name="Обычный 3 4 2 3 3 2 10" xfId="7307"/>
    <cellStyle name="Обычный 3 4 2 3 3 2 11" xfId="18606"/>
    <cellStyle name="Обычный 3 4 2 3 3 2 12" xfId="20302"/>
    <cellStyle name="Обычный 3 4 2 3 3 2 13" xfId="21914"/>
    <cellStyle name="Обычный 3 4 2 3 3 2 2" xfId="7308"/>
    <cellStyle name="Обычный 3 4 2 3 3 2 2 2" xfId="7309"/>
    <cellStyle name="Обычный 3 4 2 3 3 2 3" xfId="7310"/>
    <cellStyle name="Обычный 3 4 2 3 3 2 4" xfId="7311"/>
    <cellStyle name="Обычный 3 4 2 3 3 2 5" xfId="7312"/>
    <cellStyle name="Обычный 3 4 2 3 3 2 6" xfId="7313"/>
    <cellStyle name="Обычный 3 4 2 3 3 2 7" xfId="7314"/>
    <cellStyle name="Обычный 3 4 2 3 3 2 8" xfId="7315"/>
    <cellStyle name="Обычный 3 4 2 3 3 2 9" xfId="7316"/>
    <cellStyle name="Обычный 3 4 2 3 3 3" xfId="7317"/>
    <cellStyle name="Обычный 3 4 2 3 3 3 2" xfId="7318"/>
    <cellStyle name="Обычный 3 4 2 3 3 4" xfId="7319"/>
    <cellStyle name="Обычный 3 4 2 3 3 5" xfId="7320"/>
    <cellStyle name="Обычный 3 4 2 3 3 6" xfId="7321"/>
    <cellStyle name="Обычный 3 4 2 3 3 7" xfId="7322"/>
    <cellStyle name="Обычный 3 4 2 3 3 8" xfId="7323"/>
    <cellStyle name="Обычный 3 4 2 3 3 9" xfId="7324"/>
    <cellStyle name="Обычный 3 4 2 3 4" xfId="7325"/>
    <cellStyle name="Обычный 3 4 2 3 4 10" xfId="7326"/>
    <cellStyle name="Обычный 3 4 2 3 4 11" xfId="7327"/>
    <cellStyle name="Обычный 3 4 2 3 4 12" xfId="18607"/>
    <cellStyle name="Обычный 3 4 2 3 4 13" xfId="20303"/>
    <cellStyle name="Обычный 3 4 2 3 4 14" xfId="21915"/>
    <cellStyle name="Обычный 3 4 2 3 4 2" xfId="7328"/>
    <cellStyle name="Обычный 3 4 2 3 4 2 10" xfId="7329"/>
    <cellStyle name="Обычный 3 4 2 3 4 2 11" xfId="18608"/>
    <cellStyle name="Обычный 3 4 2 3 4 2 12" xfId="20304"/>
    <cellStyle name="Обычный 3 4 2 3 4 2 13" xfId="21916"/>
    <cellStyle name="Обычный 3 4 2 3 4 2 2" xfId="7330"/>
    <cellStyle name="Обычный 3 4 2 3 4 2 2 2" xfId="7331"/>
    <cellStyle name="Обычный 3 4 2 3 4 2 3" xfId="7332"/>
    <cellStyle name="Обычный 3 4 2 3 4 2 4" xfId="7333"/>
    <cellStyle name="Обычный 3 4 2 3 4 2 5" xfId="7334"/>
    <cellStyle name="Обычный 3 4 2 3 4 2 6" xfId="7335"/>
    <cellStyle name="Обычный 3 4 2 3 4 2 7" xfId="7336"/>
    <cellStyle name="Обычный 3 4 2 3 4 2 8" xfId="7337"/>
    <cellStyle name="Обычный 3 4 2 3 4 2 9" xfId="7338"/>
    <cellStyle name="Обычный 3 4 2 3 4 3" xfId="7339"/>
    <cellStyle name="Обычный 3 4 2 3 4 3 2" xfId="7340"/>
    <cellStyle name="Обычный 3 4 2 3 4 4" xfId="7341"/>
    <cellStyle name="Обычный 3 4 2 3 4 5" xfId="7342"/>
    <cellStyle name="Обычный 3 4 2 3 4 6" xfId="7343"/>
    <cellStyle name="Обычный 3 4 2 3 4 7" xfId="7344"/>
    <cellStyle name="Обычный 3 4 2 3 4 8" xfId="7345"/>
    <cellStyle name="Обычный 3 4 2 3 4 9" xfId="7346"/>
    <cellStyle name="Обычный 3 4 2 3 5" xfId="7347"/>
    <cellStyle name="Обычный 3 4 2 3 5 10" xfId="7348"/>
    <cellStyle name="Обычный 3 4 2 3 5 11" xfId="7349"/>
    <cellStyle name="Обычный 3 4 2 3 5 12" xfId="18609"/>
    <cellStyle name="Обычный 3 4 2 3 5 13" xfId="20305"/>
    <cellStyle name="Обычный 3 4 2 3 5 14" xfId="21917"/>
    <cellStyle name="Обычный 3 4 2 3 5 2" xfId="7350"/>
    <cellStyle name="Обычный 3 4 2 3 5 2 10" xfId="7351"/>
    <cellStyle name="Обычный 3 4 2 3 5 2 11" xfId="18610"/>
    <cellStyle name="Обычный 3 4 2 3 5 2 12" xfId="20306"/>
    <cellStyle name="Обычный 3 4 2 3 5 2 13" xfId="21918"/>
    <cellStyle name="Обычный 3 4 2 3 5 2 2" xfId="7352"/>
    <cellStyle name="Обычный 3 4 2 3 5 2 2 2" xfId="7353"/>
    <cellStyle name="Обычный 3 4 2 3 5 2 3" xfId="7354"/>
    <cellStyle name="Обычный 3 4 2 3 5 2 4" xfId="7355"/>
    <cellStyle name="Обычный 3 4 2 3 5 2 5" xfId="7356"/>
    <cellStyle name="Обычный 3 4 2 3 5 2 6" xfId="7357"/>
    <cellStyle name="Обычный 3 4 2 3 5 2 7" xfId="7358"/>
    <cellStyle name="Обычный 3 4 2 3 5 2 8" xfId="7359"/>
    <cellStyle name="Обычный 3 4 2 3 5 2 9" xfId="7360"/>
    <cellStyle name="Обычный 3 4 2 3 5 3" xfId="7361"/>
    <cellStyle name="Обычный 3 4 2 3 5 3 2" xfId="7362"/>
    <cellStyle name="Обычный 3 4 2 3 5 4" xfId="7363"/>
    <cellStyle name="Обычный 3 4 2 3 5 5" xfId="7364"/>
    <cellStyle name="Обычный 3 4 2 3 5 6" xfId="7365"/>
    <cellStyle name="Обычный 3 4 2 3 5 7" xfId="7366"/>
    <cellStyle name="Обычный 3 4 2 3 5 8" xfId="7367"/>
    <cellStyle name="Обычный 3 4 2 3 5 9" xfId="7368"/>
    <cellStyle name="Обычный 3 4 2 3 6" xfId="7369"/>
    <cellStyle name="Обычный 3 4 2 3 6 10" xfId="7370"/>
    <cellStyle name="Обычный 3 4 2 3 6 11" xfId="18611"/>
    <cellStyle name="Обычный 3 4 2 3 6 12" xfId="20307"/>
    <cellStyle name="Обычный 3 4 2 3 6 13" xfId="21919"/>
    <cellStyle name="Обычный 3 4 2 3 6 2" xfId="7371"/>
    <cellStyle name="Обычный 3 4 2 3 6 2 2" xfId="7372"/>
    <cellStyle name="Обычный 3 4 2 3 6 3" xfId="7373"/>
    <cellStyle name="Обычный 3 4 2 3 6 4" xfId="7374"/>
    <cellStyle name="Обычный 3 4 2 3 6 5" xfId="7375"/>
    <cellStyle name="Обычный 3 4 2 3 6 6" xfId="7376"/>
    <cellStyle name="Обычный 3 4 2 3 6 7" xfId="7377"/>
    <cellStyle name="Обычный 3 4 2 3 6 8" xfId="7378"/>
    <cellStyle name="Обычный 3 4 2 3 6 9" xfId="7379"/>
    <cellStyle name="Обычный 3 4 2 3 7" xfId="7380"/>
    <cellStyle name="Обычный 3 4 2 3 7 10" xfId="20308"/>
    <cellStyle name="Обычный 3 4 2 3 7 11" xfId="21920"/>
    <cellStyle name="Обычный 3 4 2 3 7 2" xfId="7381"/>
    <cellStyle name="Обычный 3 4 2 3 7 2 2" xfId="7382"/>
    <cellStyle name="Обычный 3 4 2 3 7 3" xfId="7383"/>
    <cellStyle name="Обычный 3 4 2 3 7 4" xfId="7384"/>
    <cellStyle name="Обычный 3 4 2 3 7 5" xfId="7385"/>
    <cellStyle name="Обычный 3 4 2 3 7 6" xfId="7386"/>
    <cellStyle name="Обычный 3 4 2 3 7 7" xfId="7387"/>
    <cellStyle name="Обычный 3 4 2 3 7 8" xfId="7388"/>
    <cellStyle name="Обычный 3 4 2 3 7 9" xfId="18612"/>
    <cellStyle name="Обычный 3 4 2 3 8" xfId="7389"/>
    <cellStyle name="Обычный 3 4 2 3 8 2" xfId="7390"/>
    <cellStyle name="Обычный 3 4 2 3 9" xfId="7391"/>
    <cellStyle name="Обычный 3 4 2 4" xfId="7392"/>
    <cellStyle name="Обычный 3 4 2 4 10" xfId="7393"/>
    <cellStyle name="Обычный 3 4 2 4 11" xfId="7394"/>
    <cellStyle name="Обычный 3 4 2 4 12" xfId="18613"/>
    <cellStyle name="Обычный 3 4 2 4 13" xfId="20309"/>
    <cellStyle name="Обычный 3 4 2 4 14" xfId="21921"/>
    <cellStyle name="Обычный 3 4 2 4 2" xfId="7395"/>
    <cellStyle name="Обычный 3 4 2 4 2 10" xfId="7396"/>
    <cellStyle name="Обычный 3 4 2 4 2 11" xfId="18614"/>
    <cellStyle name="Обычный 3 4 2 4 2 12" xfId="20310"/>
    <cellStyle name="Обычный 3 4 2 4 2 13" xfId="21922"/>
    <cellStyle name="Обычный 3 4 2 4 2 2" xfId="7397"/>
    <cellStyle name="Обычный 3 4 2 4 2 2 2" xfId="7398"/>
    <cellStyle name="Обычный 3 4 2 4 2 3" xfId="7399"/>
    <cellStyle name="Обычный 3 4 2 4 2 4" xfId="7400"/>
    <cellStyle name="Обычный 3 4 2 4 2 5" xfId="7401"/>
    <cellStyle name="Обычный 3 4 2 4 2 6" xfId="7402"/>
    <cellStyle name="Обычный 3 4 2 4 2 7" xfId="7403"/>
    <cellStyle name="Обычный 3 4 2 4 2 8" xfId="7404"/>
    <cellStyle name="Обычный 3 4 2 4 2 9" xfId="7405"/>
    <cellStyle name="Обычный 3 4 2 4 3" xfId="7406"/>
    <cellStyle name="Обычный 3 4 2 4 3 2" xfId="7407"/>
    <cellStyle name="Обычный 3 4 2 4 4" xfId="7408"/>
    <cellStyle name="Обычный 3 4 2 4 5" xfId="7409"/>
    <cellStyle name="Обычный 3 4 2 4 6" xfId="7410"/>
    <cellStyle name="Обычный 3 4 2 4 7" xfId="7411"/>
    <cellStyle name="Обычный 3 4 2 4 8" xfId="7412"/>
    <cellStyle name="Обычный 3 4 2 4 9" xfId="7413"/>
    <cellStyle name="Обычный 3 4 2 5" xfId="7414"/>
    <cellStyle name="Обычный 3 4 2 5 10" xfId="7415"/>
    <cellStyle name="Обычный 3 4 2 5 11" xfId="7416"/>
    <cellStyle name="Обычный 3 4 2 5 12" xfId="18615"/>
    <cellStyle name="Обычный 3 4 2 5 13" xfId="20311"/>
    <cellStyle name="Обычный 3 4 2 5 14" xfId="21923"/>
    <cellStyle name="Обычный 3 4 2 5 2" xfId="7417"/>
    <cellStyle name="Обычный 3 4 2 5 2 10" xfId="7418"/>
    <cellStyle name="Обычный 3 4 2 5 2 11" xfId="18616"/>
    <cellStyle name="Обычный 3 4 2 5 2 12" xfId="20312"/>
    <cellStyle name="Обычный 3 4 2 5 2 13" xfId="21924"/>
    <cellStyle name="Обычный 3 4 2 5 2 2" xfId="7419"/>
    <cellStyle name="Обычный 3 4 2 5 2 2 2" xfId="7420"/>
    <cellStyle name="Обычный 3 4 2 5 2 3" xfId="7421"/>
    <cellStyle name="Обычный 3 4 2 5 2 4" xfId="7422"/>
    <cellStyle name="Обычный 3 4 2 5 2 5" xfId="7423"/>
    <cellStyle name="Обычный 3 4 2 5 2 6" xfId="7424"/>
    <cellStyle name="Обычный 3 4 2 5 2 7" xfId="7425"/>
    <cellStyle name="Обычный 3 4 2 5 2 8" xfId="7426"/>
    <cellStyle name="Обычный 3 4 2 5 2 9" xfId="7427"/>
    <cellStyle name="Обычный 3 4 2 5 3" xfId="7428"/>
    <cellStyle name="Обычный 3 4 2 5 3 2" xfId="7429"/>
    <cellStyle name="Обычный 3 4 2 5 4" xfId="7430"/>
    <cellStyle name="Обычный 3 4 2 5 5" xfId="7431"/>
    <cellStyle name="Обычный 3 4 2 5 6" xfId="7432"/>
    <cellStyle name="Обычный 3 4 2 5 7" xfId="7433"/>
    <cellStyle name="Обычный 3 4 2 5 8" xfId="7434"/>
    <cellStyle name="Обычный 3 4 2 5 9" xfId="7435"/>
    <cellStyle name="Обычный 3 4 2 6" xfId="7436"/>
    <cellStyle name="Обычный 3 4 2 6 10" xfId="7437"/>
    <cellStyle name="Обычный 3 4 2 6 11" xfId="7438"/>
    <cellStyle name="Обычный 3 4 2 6 12" xfId="18617"/>
    <cellStyle name="Обычный 3 4 2 6 13" xfId="20313"/>
    <cellStyle name="Обычный 3 4 2 6 14" xfId="21925"/>
    <cellStyle name="Обычный 3 4 2 6 2" xfId="7439"/>
    <cellStyle name="Обычный 3 4 2 6 2 10" xfId="7440"/>
    <cellStyle name="Обычный 3 4 2 6 2 11" xfId="18618"/>
    <cellStyle name="Обычный 3 4 2 6 2 12" xfId="20314"/>
    <cellStyle name="Обычный 3 4 2 6 2 13" xfId="21926"/>
    <cellStyle name="Обычный 3 4 2 6 2 2" xfId="7441"/>
    <cellStyle name="Обычный 3 4 2 6 2 2 2" xfId="7442"/>
    <cellStyle name="Обычный 3 4 2 6 2 3" xfId="7443"/>
    <cellStyle name="Обычный 3 4 2 6 2 4" xfId="7444"/>
    <cellStyle name="Обычный 3 4 2 6 2 5" xfId="7445"/>
    <cellStyle name="Обычный 3 4 2 6 2 6" xfId="7446"/>
    <cellStyle name="Обычный 3 4 2 6 2 7" xfId="7447"/>
    <cellStyle name="Обычный 3 4 2 6 2 8" xfId="7448"/>
    <cellStyle name="Обычный 3 4 2 6 2 9" xfId="7449"/>
    <cellStyle name="Обычный 3 4 2 6 3" xfId="7450"/>
    <cellStyle name="Обычный 3 4 2 6 3 2" xfId="7451"/>
    <cellStyle name="Обычный 3 4 2 6 4" xfId="7452"/>
    <cellStyle name="Обычный 3 4 2 6 5" xfId="7453"/>
    <cellStyle name="Обычный 3 4 2 6 6" xfId="7454"/>
    <cellStyle name="Обычный 3 4 2 6 7" xfId="7455"/>
    <cellStyle name="Обычный 3 4 2 6 8" xfId="7456"/>
    <cellStyle name="Обычный 3 4 2 6 9" xfId="7457"/>
    <cellStyle name="Обычный 3 4 2 7" xfId="7458"/>
    <cellStyle name="Обычный 3 4 2 7 10" xfId="7459"/>
    <cellStyle name="Обычный 3 4 2 7 11" xfId="7460"/>
    <cellStyle name="Обычный 3 4 2 7 12" xfId="18619"/>
    <cellStyle name="Обычный 3 4 2 7 13" xfId="20315"/>
    <cellStyle name="Обычный 3 4 2 7 14" xfId="21927"/>
    <cellStyle name="Обычный 3 4 2 7 2" xfId="7461"/>
    <cellStyle name="Обычный 3 4 2 7 2 10" xfId="7462"/>
    <cellStyle name="Обычный 3 4 2 7 2 11" xfId="18620"/>
    <cellStyle name="Обычный 3 4 2 7 2 12" xfId="20316"/>
    <cellStyle name="Обычный 3 4 2 7 2 13" xfId="21928"/>
    <cellStyle name="Обычный 3 4 2 7 2 2" xfId="7463"/>
    <cellStyle name="Обычный 3 4 2 7 2 2 2" xfId="7464"/>
    <cellStyle name="Обычный 3 4 2 7 2 3" xfId="7465"/>
    <cellStyle name="Обычный 3 4 2 7 2 4" xfId="7466"/>
    <cellStyle name="Обычный 3 4 2 7 2 5" xfId="7467"/>
    <cellStyle name="Обычный 3 4 2 7 2 6" xfId="7468"/>
    <cellStyle name="Обычный 3 4 2 7 2 7" xfId="7469"/>
    <cellStyle name="Обычный 3 4 2 7 2 8" xfId="7470"/>
    <cellStyle name="Обычный 3 4 2 7 2 9" xfId="7471"/>
    <cellStyle name="Обычный 3 4 2 7 3" xfId="7472"/>
    <cellStyle name="Обычный 3 4 2 7 3 2" xfId="7473"/>
    <cellStyle name="Обычный 3 4 2 7 4" xfId="7474"/>
    <cellStyle name="Обычный 3 4 2 7 5" xfId="7475"/>
    <cellStyle name="Обычный 3 4 2 7 6" xfId="7476"/>
    <cellStyle name="Обычный 3 4 2 7 7" xfId="7477"/>
    <cellStyle name="Обычный 3 4 2 7 8" xfId="7478"/>
    <cellStyle name="Обычный 3 4 2 7 9" xfId="7479"/>
    <cellStyle name="Обычный 3 4 2 8" xfId="7480"/>
    <cellStyle name="Обычный 3 4 2 8 10" xfId="7481"/>
    <cellStyle name="Обычный 3 4 2 8 11" xfId="18621"/>
    <cellStyle name="Обычный 3 4 2 8 12" xfId="20317"/>
    <cellStyle name="Обычный 3 4 2 8 13" xfId="21929"/>
    <cellStyle name="Обычный 3 4 2 8 2" xfId="7482"/>
    <cellStyle name="Обычный 3 4 2 8 2 2" xfId="7483"/>
    <cellStyle name="Обычный 3 4 2 8 3" xfId="7484"/>
    <cellStyle name="Обычный 3 4 2 8 4" xfId="7485"/>
    <cellStyle name="Обычный 3 4 2 8 5" xfId="7486"/>
    <cellStyle name="Обычный 3 4 2 8 6" xfId="7487"/>
    <cellStyle name="Обычный 3 4 2 8 7" xfId="7488"/>
    <cellStyle name="Обычный 3 4 2 8 8" xfId="7489"/>
    <cellStyle name="Обычный 3 4 2 8 9" xfId="7490"/>
    <cellStyle name="Обычный 3 4 2 9" xfId="7491"/>
    <cellStyle name="Обычный 3 4 2 9 10" xfId="20318"/>
    <cellStyle name="Обычный 3 4 2 9 11" xfId="21930"/>
    <cellStyle name="Обычный 3 4 2 9 2" xfId="7492"/>
    <cellStyle name="Обычный 3 4 2 9 2 2" xfId="7493"/>
    <cellStyle name="Обычный 3 4 2 9 3" xfId="7494"/>
    <cellStyle name="Обычный 3 4 2 9 4" xfId="7495"/>
    <cellStyle name="Обычный 3 4 2 9 5" xfId="7496"/>
    <cellStyle name="Обычный 3 4 2 9 6" xfId="7497"/>
    <cellStyle name="Обычный 3 4 2 9 7" xfId="7498"/>
    <cellStyle name="Обычный 3 4 2 9 8" xfId="7499"/>
    <cellStyle name="Обычный 3 4 2 9 9" xfId="18622"/>
    <cellStyle name="Обычный 3 4 20" xfId="7500"/>
    <cellStyle name="Обычный 3 4 21" xfId="7501"/>
    <cellStyle name="Обычный 3 4 22" xfId="7502"/>
    <cellStyle name="Обычный 3 4 23" xfId="7503"/>
    <cellStyle name="Обычный 3 4 24" xfId="18584"/>
    <cellStyle name="Обычный 3 4 25" xfId="19631"/>
    <cellStyle name="Обычный 3 4 26" xfId="20280"/>
    <cellStyle name="Обычный 3 4 27" xfId="21892"/>
    <cellStyle name="Обычный 3 4 3" xfId="7504"/>
    <cellStyle name="Обычный 3 4 3 10" xfId="7505"/>
    <cellStyle name="Обычный 3 4 3 11" xfId="7506"/>
    <cellStyle name="Обычный 3 4 3 12" xfId="7507"/>
    <cellStyle name="Обычный 3 4 3 13" xfId="7508"/>
    <cellStyle name="Обычный 3 4 3 14" xfId="7509"/>
    <cellStyle name="Обычный 3 4 3 15" xfId="7510"/>
    <cellStyle name="Обычный 3 4 3 16" xfId="7511"/>
    <cellStyle name="Обычный 3 4 3 17" xfId="7512"/>
    <cellStyle name="Обычный 3 4 3 18" xfId="18623"/>
    <cellStyle name="Обычный 3 4 3 19" xfId="20319"/>
    <cellStyle name="Обычный 3 4 3 2" xfId="7513"/>
    <cellStyle name="Обычный 3 4 3 2 10" xfId="7514"/>
    <cellStyle name="Обычный 3 4 3 2 11" xfId="7515"/>
    <cellStyle name="Обычный 3 4 3 2 12" xfId="18624"/>
    <cellStyle name="Обычный 3 4 3 2 13" xfId="20320"/>
    <cellStyle name="Обычный 3 4 3 2 14" xfId="21932"/>
    <cellStyle name="Обычный 3 4 3 2 2" xfId="7516"/>
    <cellStyle name="Обычный 3 4 3 2 2 10" xfId="7517"/>
    <cellStyle name="Обычный 3 4 3 2 2 11" xfId="18625"/>
    <cellStyle name="Обычный 3 4 3 2 2 12" xfId="20321"/>
    <cellStyle name="Обычный 3 4 3 2 2 13" xfId="21933"/>
    <cellStyle name="Обычный 3 4 3 2 2 2" xfId="7518"/>
    <cellStyle name="Обычный 3 4 3 2 2 2 2" xfId="7519"/>
    <cellStyle name="Обычный 3 4 3 2 2 3" xfId="7520"/>
    <cellStyle name="Обычный 3 4 3 2 2 4" xfId="7521"/>
    <cellStyle name="Обычный 3 4 3 2 2 5" xfId="7522"/>
    <cellStyle name="Обычный 3 4 3 2 2 6" xfId="7523"/>
    <cellStyle name="Обычный 3 4 3 2 2 7" xfId="7524"/>
    <cellStyle name="Обычный 3 4 3 2 2 8" xfId="7525"/>
    <cellStyle name="Обычный 3 4 3 2 2 9" xfId="7526"/>
    <cellStyle name="Обычный 3 4 3 2 3" xfId="7527"/>
    <cellStyle name="Обычный 3 4 3 2 3 2" xfId="7528"/>
    <cellStyle name="Обычный 3 4 3 2 4" xfId="7529"/>
    <cellStyle name="Обычный 3 4 3 2 5" xfId="7530"/>
    <cellStyle name="Обычный 3 4 3 2 6" xfId="7531"/>
    <cellStyle name="Обычный 3 4 3 2 7" xfId="7532"/>
    <cellStyle name="Обычный 3 4 3 2 8" xfId="7533"/>
    <cellStyle name="Обычный 3 4 3 2 9" xfId="7534"/>
    <cellStyle name="Обычный 3 4 3 20" xfId="21931"/>
    <cellStyle name="Обычный 3 4 3 3" xfId="7535"/>
    <cellStyle name="Обычный 3 4 3 3 10" xfId="7536"/>
    <cellStyle name="Обычный 3 4 3 3 11" xfId="7537"/>
    <cellStyle name="Обычный 3 4 3 3 12" xfId="18626"/>
    <cellStyle name="Обычный 3 4 3 3 13" xfId="20322"/>
    <cellStyle name="Обычный 3 4 3 3 14" xfId="21934"/>
    <cellStyle name="Обычный 3 4 3 3 2" xfId="7538"/>
    <cellStyle name="Обычный 3 4 3 3 2 10" xfId="7539"/>
    <cellStyle name="Обычный 3 4 3 3 2 11" xfId="18627"/>
    <cellStyle name="Обычный 3 4 3 3 2 12" xfId="20323"/>
    <cellStyle name="Обычный 3 4 3 3 2 13" xfId="21935"/>
    <cellStyle name="Обычный 3 4 3 3 2 2" xfId="7540"/>
    <cellStyle name="Обычный 3 4 3 3 2 2 2" xfId="7541"/>
    <cellStyle name="Обычный 3 4 3 3 2 3" xfId="7542"/>
    <cellStyle name="Обычный 3 4 3 3 2 4" xfId="7543"/>
    <cellStyle name="Обычный 3 4 3 3 2 5" xfId="7544"/>
    <cellStyle name="Обычный 3 4 3 3 2 6" xfId="7545"/>
    <cellStyle name="Обычный 3 4 3 3 2 7" xfId="7546"/>
    <cellStyle name="Обычный 3 4 3 3 2 8" xfId="7547"/>
    <cellStyle name="Обычный 3 4 3 3 2 9" xfId="7548"/>
    <cellStyle name="Обычный 3 4 3 3 3" xfId="7549"/>
    <cellStyle name="Обычный 3 4 3 3 3 2" xfId="7550"/>
    <cellStyle name="Обычный 3 4 3 3 4" xfId="7551"/>
    <cellStyle name="Обычный 3 4 3 3 5" xfId="7552"/>
    <cellStyle name="Обычный 3 4 3 3 6" xfId="7553"/>
    <cellStyle name="Обычный 3 4 3 3 7" xfId="7554"/>
    <cellStyle name="Обычный 3 4 3 3 8" xfId="7555"/>
    <cellStyle name="Обычный 3 4 3 3 9" xfId="7556"/>
    <cellStyle name="Обычный 3 4 3 4" xfId="7557"/>
    <cellStyle name="Обычный 3 4 3 4 10" xfId="7558"/>
    <cellStyle name="Обычный 3 4 3 4 11" xfId="7559"/>
    <cellStyle name="Обычный 3 4 3 4 12" xfId="18628"/>
    <cellStyle name="Обычный 3 4 3 4 13" xfId="20324"/>
    <cellStyle name="Обычный 3 4 3 4 14" xfId="21936"/>
    <cellStyle name="Обычный 3 4 3 4 2" xfId="7560"/>
    <cellStyle name="Обычный 3 4 3 4 2 10" xfId="7561"/>
    <cellStyle name="Обычный 3 4 3 4 2 11" xfId="18629"/>
    <cellStyle name="Обычный 3 4 3 4 2 12" xfId="20325"/>
    <cellStyle name="Обычный 3 4 3 4 2 13" xfId="21937"/>
    <cellStyle name="Обычный 3 4 3 4 2 2" xfId="7562"/>
    <cellStyle name="Обычный 3 4 3 4 2 2 2" xfId="7563"/>
    <cellStyle name="Обычный 3 4 3 4 2 3" xfId="7564"/>
    <cellStyle name="Обычный 3 4 3 4 2 4" xfId="7565"/>
    <cellStyle name="Обычный 3 4 3 4 2 5" xfId="7566"/>
    <cellStyle name="Обычный 3 4 3 4 2 6" xfId="7567"/>
    <cellStyle name="Обычный 3 4 3 4 2 7" xfId="7568"/>
    <cellStyle name="Обычный 3 4 3 4 2 8" xfId="7569"/>
    <cellStyle name="Обычный 3 4 3 4 2 9" xfId="7570"/>
    <cellStyle name="Обычный 3 4 3 4 3" xfId="7571"/>
    <cellStyle name="Обычный 3 4 3 4 3 2" xfId="7572"/>
    <cellStyle name="Обычный 3 4 3 4 4" xfId="7573"/>
    <cellStyle name="Обычный 3 4 3 4 5" xfId="7574"/>
    <cellStyle name="Обычный 3 4 3 4 6" xfId="7575"/>
    <cellStyle name="Обычный 3 4 3 4 7" xfId="7576"/>
    <cellStyle name="Обычный 3 4 3 4 8" xfId="7577"/>
    <cellStyle name="Обычный 3 4 3 4 9" xfId="7578"/>
    <cellStyle name="Обычный 3 4 3 5" xfId="7579"/>
    <cellStyle name="Обычный 3 4 3 5 10" xfId="7580"/>
    <cellStyle name="Обычный 3 4 3 5 11" xfId="7581"/>
    <cellStyle name="Обычный 3 4 3 5 12" xfId="18630"/>
    <cellStyle name="Обычный 3 4 3 5 13" xfId="20326"/>
    <cellStyle name="Обычный 3 4 3 5 14" xfId="21938"/>
    <cellStyle name="Обычный 3 4 3 5 2" xfId="7582"/>
    <cellStyle name="Обычный 3 4 3 5 2 10" xfId="7583"/>
    <cellStyle name="Обычный 3 4 3 5 2 11" xfId="18631"/>
    <cellStyle name="Обычный 3 4 3 5 2 12" xfId="20327"/>
    <cellStyle name="Обычный 3 4 3 5 2 13" xfId="21939"/>
    <cellStyle name="Обычный 3 4 3 5 2 2" xfId="7584"/>
    <cellStyle name="Обычный 3 4 3 5 2 2 2" xfId="7585"/>
    <cellStyle name="Обычный 3 4 3 5 2 3" xfId="7586"/>
    <cellStyle name="Обычный 3 4 3 5 2 4" xfId="7587"/>
    <cellStyle name="Обычный 3 4 3 5 2 5" xfId="7588"/>
    <cellStyle name="Обычный 3 4 3 5 2 6" xfId="7589"/>
    <cellStyle name="Обычный 3 4 3 5 2 7" xfId="7590"/>
    <cellStyle name="Обычный 3 4 3 5 2 8" xfId="7591"/>
    <cellStyle name="Обычный 3 4 3 5 2 9" xfId="7592"/>
    <cellStyle name="Обычный 3 4 3 5 3" xfId="7593"/>
    <cellStyle name="Обычный 3 4 3 5 3 2" xfId="7594"/>
    <cellStyle name="Обычный 3 4 3 5 4" xfId="7595"/>
    <cellStyle name="Обычный 3 4 3 5 5" xfId="7596"/>
    <cellStyle name="Обычный 3 4 3 5 6" xfId="7597"/>
    <cellStyle name="Обычный 3 4 3 5 7" xfId="7598"/>
    <cellStyle name="Обычный 3 4 3 5 8" xfId="7599"/>
    <cellStyle name="Обычный 3 4 3 5 9" xfId="7600"/>
    <cellStyle name="Обычный 3 4 3 6" xfId="7601"/>
    <cellStyle name="Обычный 3 4 3 6 10" xfId="7602"/>
    <cellStyle name="Обычный 3 4 3 6 11" xfId="18632"/>
    <cellStyle name="Обычный 3 4 3 6 12" xfId="20328"/>
    <cellStyle name="Обычный 3 4 3 6 13" xfId="21940"/>
    <cellStyle name="Обычный 3 4 3 6 2" xfId="7603"/>
    <cellStyle name="Обычный 3 4 3 6 2 2" xfId="7604"/>
    <cellStyle name="Обычный 3 4 3 6 3" xfId="7605"/>
    <cellStyle name="Обычный 3 4 3 6 4" xfId="7606"/>
    <cellStyle name="Обычный 3 4 3 6 5" xfId="7607"/>
    <cellStyle name="Обычный 3 4 3 6 6" xfId="7608"/>
    <cellStyle name="Обычный 3 4 3 6 7" xfId="7609"/>
    <cellStyle name="Обычный 3 4 3 6 8" xfId="7610"/>
    <cellStyle name="Обычный 3 4 3 6 9" xfId="7611"/>
    <cellStyle name="Обычный 3 4 3 7" xfId="7612"/>
    <cellStyle name="Обычный 3 4 3 7 10" xfId="20329"/>
    <cellStyle name="Обычный 3 4 3 7 11" xfId="21941"/>
    <cellStyle name="Обычный 3 4 3 7 2" xfId="7613"/>
    <cellStyle name="Обычный 3 4 3 7 2 2" xfId="7614"/>
    <cellStyle name="Обычный 3 4 3 7 3" xfId="7615"/>
    <cellStyle name="Обычный 3 4 3 7 4" xfId="7616"/>
    <cellStyle name="Обычный 3 4 3 7 5" xfId="7617"/>
    <cellStyle name="Обычный 3 4 3 7 6" xfId="7618"/>
    <cellStyle name="Обычный 3 4 3 7 7" xfId="7619"/>
    <cellStyle name="Обычный 3 4 3 7 8" xfId="7620"/>
    <cellStyle name="Обычный 3 4 3 7 9" xfId="18633"/>
    <cellStyle name="Обычный 3 4 3 8" xfId="7621"/>
    <cellStyle name="Обычный 3 4 3 8 2" xfId="7622"/>
    <cellStyle name="Обычный 3 4 3 9" xfId="7623"/>
    <cellStyle name="Обычный 3 4 4" xfId="7624"/>
    <cellStyle name="Обычный 3 4 4 10" xfId="7625"/>
    <cellStyle name="Обычный 3 4 4 11" xfId="7626"/>
    <cellStyle name="Обычный 3 4 4 12" xfId="7627"/>
    <cellStyle name="Обычный 3 4 4 13" xfId="7628"/>
    <cellStyle name="Обычный 3 4 4 14" xfId="7629"/>
    <cellStyle name="Обычный 3 4 4 15" xfId="7630"/>
    <cellStyle name="Обычный 3 4 4 16" xfId="7631"/>
    <cellStyle name="Обычный 3 4 4 17" xfId="7632"/>
    <cellStyle name="Обычный 3 4 4 18" xfId="18634"/>
    <cellStyle name="Обычный 3 4 4 19" xfId="20330"/>
    <cellStyle name="Обычный 3 4 4 2" xfId="7633"/>
    <cellStyle name="Обычный 3 4 4 2 10" xfId="7634"/>
    <cellStyle name="Обычный 3 4 4 2 11" xfId="7635"/>
    <cellStyle name="Обычный 3 4 4 2 12" xfId="18635"/>
    <cellStyle name="Обычный 3 4 4 2 13" xfId="20331"/>
    <cellStyle name="Обычный 3 4 4 2 14" xfId="21943"/>
    <cellStyle name="Обычный 3 4 4 2 2" xfId="7636"/>
    <cellStyle name="Обычный 3 4 4 2 2 10" xfId="7637"/>
    <cellStyle name="Обычный 3 4 4 2 2 11" xfId="18636"/>
    <cellStyle name="Обычный 3 4 4 2 2 12" xfId="20332"/>
    <cellStyle name="Обычный 3 4 4 2 2 13" xfId="21944"/>
    <cellStyle name="Обычный 3 4 4 2 2 2" xfId="7638"/>
    <cellStyle name="Обычный 3 4 4 2 2 2 2" xfId="7639"/>
    <cellStyle name="Обычный 3 4 4 2 2 3" xfId="7640"/>
    <cellStyle name="Обычный 3 4 4 2 2 4" xfId="7641"/>
    <cellStyle name="Обычный 3 4 4 2 2 5" xfId="7642"/>
    <cellStyle name="Обычный 3 4 4 2 2 6" xfId="7643"/>
    <cellStyle name="Обычный 3 4 4 2 2 7" xfId="7644"/>
    <cellStyle name="Обычный 3 4 4 2 2 8" xfId="7645"/>
    <cellStyle name="Обычный 3 4 4 2 2 9" xfId="7646"/>
    <cellStyle name="Обычный 3 4 4 2 3" xfId="7647"/>
    <cellStyle name="Обычный 3 4 4 2 3 2" xfId="7648"/>
    <cellStyle name="Обычный 3 4 4 2 4" xfId="7649"/>
    <cellStyle name="Обычный 3 4 4 2 5" xfId="7650"/>
    <cellStyle name="Обычный 3 4 4 2 6" xfId="7651"/>
    <cellStyle name="Обычный 3 4 4 2 7" xfId="7652"/>
    <cellStyle name="Обычный 3 4 4 2 8" xfId="7653"/>
    <cellStyle name="Обычный 3 4 4 2 9" xfId="7654"/>
    <cellStyle name="Обычный 3 4 4 20" xfId="21942"/>
    <cellStyle name="Обычный 3 4 4 3" xfId="7655"/>
    <cellStyle name="Обычный 3 4 4 3 10" xfId="7656"/>
    <cellStyle name="Обычный 3 4 4 3 11" xfId="7657"/>
    <cellStyle name="Обычный 3 4 4 3 12" xfId="18637"/>
    <cellStyle name="Обычный 3 4 4 3 13" xfId="20333"/>
    <cellStyle name="Обычный 3 4 4 3 14" xfId="21945"/>
    <cellStyle name="Обычный 3 4 4 3 2" xfId="7658"/>
    <cellStyle name="Обычный 3 4 4 3 2 10" xfId="7659"/>
    <cellStyle name="Обычный 3 4 4 3 2 11" xfId="18638"/>
    <cellStyle name="Обычный 3 4 4 3 2 12" xfId="20334"/>
    <cellStyle name="Обычный 3 4 4 3 2 13" xfId="21946"/>
    <cellStyle name="Обычный 3 4 4 3 2 2" xfId="7660"/>
    <cellStyle name="Обычный 3 4 4 3 2 2 2" xfId="7661"/>
    <cellStyle name="Обычный 3 4 4 3 2 3" xfId="7662"/>
    <cellStyle name="Обычный 3 4 4 3 2 4" xfId="7663"/>
    <cellStyle name="Обычный 3 4 4 3 2 5" xfId="7664"/>
    <cellStyle name="Обычный 3 4 4 3 2 6" xfId="7665"/>
    <cellStyle name="Обычный 3 4 4 3 2 7" xfId="7666"/>
    <cellStyle name="Обычный 3 4 4 3 2 8" xfId="7667"/>
    <cellStyle name="Обычный 3 4 4 3 2 9" xfId="7668"/>
    <cellStyle name="Обычный 3 4 4 3 3" xfId="7669"/>
    <cellStyle name="Обычный 3 4 4 3 3 2" xfId="7670"/>
    <cellStyle name="Обычный 3 4 4 3 4" xfId="7671"/>
    <cellStyle name="Обычный 3 4 4 3 5" xfId="7672"/>
    <cellStyle name="Обычный 3 4 4 3 6" xfId="7673"/>
    <cellStyle name="Обычный 3 4 4 3 7" xfId="7674"/>
    <cellStyle name="Обычный 3 4 4 3 8" xfId="7675"/>
    <cellStyle name="Обычный 3 4 4 3 9" xfId="7676"/>
    <cellStyle name="Обычный 3 4 4 4" xfId="7677"/>
    <cellStyle name="Обычный 3 4 4 4 10" xfId="7678"/>
    <cellStyle name="Обычный 3 4 4 4 11" xfId="7679"/>
    <cellStyle name="Обычный 3 4 4 4 12" xfId="18639"/>
    <cellStyle name="Обычный 3 4 4 4 13" xfId="20335"/>
    <cellStyle name="Обычный 3 4 4 4 14" xfId="21947"/>
    <cellStyle name="Обычный 3 4 4 4 2" xfId="7680"/>
    <cellStyle name="Обычный 3 4 4 4 2 10" xfId="7681"/>
    <cellStyle name="Обычный 3 4 4 4 2 11" xfId="18640"/>
    <cellStyle name="Обычный 3 4 4 4 2 12" xfId="20336"/>
    <cellStyle name="Обычный 3 4 4 4 2 13" xfId="21948"/>
    <cellStyle name="Обычный 3 4 4 4 2 2" xfId="7682"/>
    <cellStyle name="Обычный 3 4 4 4 2 2 2" xfId="7683"/>
    <cellStyle name="Обычный 3 4 4 4 2 3" xfId="7684"/>
    <cellStyle name="Обычный 3 4 4 4 2 4" xfId="7685"/>
    <cellStyle name="Обычный 3 4 4 4 2 5" xfId="7686"/>
    <cellStyle name="Обычный 3 4 4 4 2 6" xfId="7687"/>
    <cellStyle name="Обычный 3 4 4 4 2 7" xfId="7688"/>
    <cellStyle name="Обычный 3 4 4 4 2 8" xfId="7689"/>
    <cellStyle name="Обычный 3 4 4 4 2 9" xfId="7690"/>
    <cellStyle name="Обычный 3 4 4 4 3" xfId="7691"/>
    <cellStyle name="Обычный 3 4 4 4 3 2" xfId="7692"/>
    <cellStyle name="Обычный 3 4 4 4 4" xfId="7693"/>
    <cellStyle name="Обычный 3 4 4 4 5" xfId="7694"/>
    <cellStyle name="Обычный 3 4 4 4 6" xfId="7695"/>
    <cellStyle name="Обычный 3 4 4 4 7" xfId="7696"/>
    <cellStyle name="Обычный 3 4 4 4 8" xfId="7697"/>
    <cellStyle name="Обычный 3 4 4 4 9" xfId="7698"/>
    <cellStyle name="Обычный 3 4 4 5" xfId="7699"/>
    <cellStyle name="Обычный 3 4 4 5 10" xfId="7700"/>
    <cellStyle name="Обычный 3 4 4 5 11" xfId="7701"/>
    <cellStyle name="Обычный 3 4 4 5 12" xfId="18641"/>
    <cellStyle name="Обычный 3 4 4 5 13" xfId="20337"/>
    <cellStyle name="Обычный 3 4 4 5 14" xfId="21949"/>
    <cellStyle name="Обычный 3 4 4 5 2" xfId="7702"/>
    <cellStyle name="Обычный 3 4 4 5 2 10" xfId="7703"/>
    <cellStyle name="Обычный 3 4 4 5 2 11" xfId="18642"/>
    <cellStyle name="Обычный 3 4 4 5 2 12" xfId="20338"/>
    <cellStyle name="Обычный 3 4 4 5 2 13" xfId="21950"/>
    <cellStyle name="Обычный 3 4 4 5 2 2" xfId="7704"/>
    <cellStyle name="Обычный 3 4 4 5 2 2 2" xfId="7705"/>
    <cellStyle name="Обычный 3 4 4 5 2 3" xfId="7706"/>
    <cellStyle name="Обычный 3 4 4 5 2 4" xfId="7707"/>
    <cellStyle name="Обычный 3 4 4 5 2 5" xfId="7708"/>
    <cellStyle name="Обычный 3 4 4 5 2 6" xfId="7709"/>
    <cellStyle name="Обычный 3 4 4 5 2 7" xfId="7710"/>
    <cellStyle name="Обычный 3 4 4 5 2 8" xfId="7711"/>
    <cellStyle name="Обычный 3 4 4 5 2 9" xfId="7712"/>
    <cellStyle name="Обычный 3 4 4 5 3" xfId="7713"/>
    <cellStyle name="Обычный 3 4 4 5 3 2" xfId="7714"/>
    <cellStyle name="Обычный 3 4 4 5 4" xfId="7715"/>
    <cellStyle name="Обычный 3 4 4 5 5" xfId="7716"/>
    <cellStyle name="Обычный 3 4 4 5 6" xfId="7717"/>
    <cellStyle name="Обычный 3 4 4 5 7" xfId="7718"/>
    <cellStyle name="Обычный 3 4 4 5 8" xfId="7719"/>
    <cellStyle name="Обычный 3 4 4 5 9" xfId="7720"/>
    <cellStyle name="Обычный 3 4 4 6" xfId="7721"/>
    <cellStyle name="Обычный 3 4 4 6 10" xfId="7722"/>
    <cellStyle name="Обычный 3 4 4 6 11" xfId="18643"/>
    <cellStyle name="Обычный 3 4 4 6 12" xfId="20339"/>
    <cellStyle name="Обычный 3 4 4 6 13" xfId="21951"/>
    <cellStyle name="Обычный 3 4 4 6 2" xfId="7723"/>
    <cellStyle name="Обычный 3 4 4 6 2 2" xfId="7724"/>
    <cellStyle name="Обычный 3 4 4 6 3" xfId="7725"/>
    <cellStyle name="Обычный 3 4 4 6 4" xfId="7726"/>
    <cellStyle name="Обычный 3 4 4 6 5" xfId="7727"/>
    <cellStyle name="Обычный 3 4 4 6 6" xfId="7728"/>
    <cellStyle name="Обычный 3 4 4 6 7" xfId="7729"/>
    <cellStyle name="Обычный 3 4 4 6 8" xfId="7730"/>
    <cellStyle name="Обычный 3 4 4 6 9" xfId="7731"/>
    <cellStyle name="Обычный 3 4 4 7" xfId="7732"/>
    <cellStyle name="Обычный 3 4 4 7 10" xfId="20340"/>
    <cellStyle name="Обычный 3 4 4 7 11" xfId="21952"/>
    <cellStyle name="Обычный 3 4 4 7 2" xfId="7733"/>
    <cellStyle name="Обычный 3 4 4 7 2 2" xfId="7734"/>
    <cellStyle name="Обычный 3 4 4 7 3" xfId="7735"/>
    <cellStyle name="Обычный 3 4 4 7 4" xfId="7736"/>
    <cellStyle name="Обычный 3 4 4 7 5" xfId="7737"/>
    <cellStyle name="Обычный 3 4 4 7 6" xfId="7738"/>
    <cellStyle name="Обычный 3 4 4 7 7" xfId="7739"/>
    <cellStyle name="Обычный 3 4 4 7 8" xfId="7740"/>
    <cellStyle name="Обычный 3 4 4 7 9" xfId="18644"/>
    <cellStyle name="Обычный 3 4 4 8" xfId="7741"/>
    <cellStyle name="Обычный 3 4 4 8 2" xfId="7742"/>
    <cellStyle name="Обычный 3 4 4 9" xfId="7743"/>
    <cellStyle name="Обычный 3 4 5" xfId="7744"/>
    <cellStyle name="Обычный 3 4 5 10" xfId="7745"/>
    <cellStyle name="Обычный 3 4 5 11" xfId="7746"/>
    <cellStyle name="Обычный 3 4 5 12" xfId="18645"/>
    <cellStyle name="Обычный 3 4 5 13" xfId="20341"/>
    <cellStyle name="Обычный 3 4 5 14" xfId="21953"/>
    <cellStyle name="Обычный 3 4 5 2" xfId="7747"/>
    <cellStyle name="Обычный 3 4 5 2 10" xfId="7748"/>
    <cellStyle name="Обычный 3 4 5 2 11" xfId="18646"/>
    <cellStyle name="Обычный 3 4 5 2 12" xfId="20342"/>
    <cellStyle name="Обычный 3 4 5 2 13" xfId="21954"/>
    <cellStyle name="Обычный 3 4 5 2 2" xfId="7749"/>
    <cellStyle name="Обычный 3 4 5 2 2 2" xfId="7750"/>
    <cellStyle name="Обычный 3 4 5 2 3" xfId="7751"/>
    <cellStyle name="Обычный 3 4 5 2 4" xfId="7752"/>
    <cellStyle name="Обычный 3 4 5 2 5" xfId="7753"/>
    <cellStyle name="Обычный 3 4 5 2 6" xfId="7754"/>
    <cellStyle name="Обычный 3 4 5 2 7" xfId="7755"/>
    <cellStyle name="Обычный 3 4 5 2 8" xfId="7756"/>
    <cellStyle name="Обычный 3 4 5 2 9" xfId="7757"/>
    <cellStyle name="Обычный 3 4 5 3" xfId="7758"/>
    <cellStyle name="Обычный 3 4 5 3 2" xfId="7759"/>
    <cellStyle name="Обычный 3 4 5 4" xfId="7760"/>
    <cellStyle name="Обычный 3 4 5 5" xfId="7761"/>
    <cellStyle name="Обычный 3 4 5 6" xfId="7762"/>
    <cellStyle name="Обычный 3 4 5 7" xfId="7763"/>
    <cellStyle name="Обычный 3 4 5 8" xfId="7764"/>
    <cellStyle name="Обычный 3 4 5 9" xfId="7765"/>
    <cellStyle name="Обычный 3 4 6" xfId="7766"/>
    <cellStyle name="Обычный 3 4 6 10" xfId="7767"/>
    <cellStyle name="Обычный 3 4 6 11" xfId="7768"/>
    <cellStyle name="Обычный 3 4 6 12" xfId="18647"/>
    <cellStyle name="Обычный 3 4 6 13" xfId="20343"/>
    <cellStyle name="Обычный 3 4 6 14" xfId="21955"/>
    <cellStyle name="Обычный 3 4 6 2" xfId="7769"/>
    <cellStyle name="Обычный 3 4 6 2 10" xfId="7770"/>
    <cellStyle name="Обычный 3 4 6 2 11" xfId="18648"/>
    <cellStyle name="Обычный 3 4 6 2 12" xfId="20344"/>
    <cellStyle name="Обычный 3 4 6 2 13" xfId="21956"/>
    <cellStyle name="Обычный 3 4 6 2 2" xfId="7771"/>
    <cellStyle name="Обычный 3 4 6 2 2 2" xfId="7772"/>
    <cellStyle name="Обычный 3 4 6 2 3" xfId="7773"/>
    <cellStyle name="Обычный 3 4 6 2 4" xfId="7774"/>
    <cellStyle name="Обычный 3 4 6 2 5" xfId="7775"/>
    <cellStyle name="Обычный 3 4 6 2 6" xfId="7776"/>
    <cellStyle name="Обычный 3 4 6 2 7" xfId="7777"/>
    <cellStyle name="Обычный 3 4 6 2 8" xfId="7778"/>
    <cellStyle name="Обычный 3 4 6 2 9" xfId="7779"/>
    <cellStyle name="Обычный 3 4 6 3" xfId="7780"/>
    <cellStyle name="Обычный 3 4 6 3 2" xfId="7781"/>
    <cellStyle name="Обычный 3 4 6 4" xfId="7782"/>
    <cellStyle name="Обычный 3 4 6 5" xfId="7783"/>
    <cellStyle name="Обычный 3 4 6 6" xfId="7784"/>
    <cellStyle name="Обычный 3 4 6 7" xfId="7785"/>
    <cellStyle name="Обычный 3 4 6 8" xfId="7786"/>
    <cellStyle name="Обычный 3 4 6 9" xfId="7787"/>
    <cellStyle name="Обычный 3 4 7" xfId="7788"/>
    <cellStyle name="Обычный 3 4 7 10" xfId="7789"/>
    <cellStyle name="Обычный 3 4 7 11" xfId="7790"/>
    <cellStyle name="Обычный 3 4 7 12" xfId="18649"/>
    <cellStyle name="Обычный 3 4 7 13" xfId="20345"/>
    <cellStyle name="Обычный 3 4 7 14" xfId="21957"/>
    <cellStyle name="Обычный 3 4 7 2" xfId="7791"/>
    <cellStyle name="Обычный 3 4 7 2 10" xfId="7792"/>
    <cellStyle name="Обычный 3 4 7 2 11" xfId="18650"/>
    <cellStyle name="Обычный 3 4 7 2 12" xfId="20346"/>
    <cellStyle name="Обычный 3 4 7 2 13" xfId="21958"/>
    <cellStyle name="Обычный 3 4 7 2 2" xfId="7793"/>
    <cellStyle name="Обычный 3 4 7 2 2 2" xfId="7794"/>
    <cellStyle name="Обычный 3 4 7 2 3" xfId="7795"/>
    <cellStyle name="Обычный 3 4 7 2 4" xfId="7796"/>
    <cellStyle name="Обычный 3 4 7 2 5" xfId="7797"/>
    <cellStyle name="Обычный 3 4 7 2 6" xfId="7798"/>
    <cellStyle name="Обычный 3 4 7 2 7" xfId="7799"/>
    <cellStyle name="Обычный 3 4 7 2 8" xfId="7800"/>
    <cellStyle name="Обычный 3 4 7 2 9" xfId="7801"/>
    <cellStyle name="Обычный 3 4 7 3" xfId="7802"/>
    <cellStyle name="Обычный 3 4 7 3 2" xfId="7803"/>
    <cellStyle name="Обычный 3 4 7 4" xfId="7804"/>
    <cellStyle name="Обычный 3 4 7 5" xfId="7805"/>
    <cellStyle name="Обычный 3 4 7 6" xfId="7806"/>
    <cellStyle name="Обычный 3 4 7 7" xfId="7807"/>
    <cellStyle name="Обычный 3 4 7 8" xfId="7808"/>
    <cellStyle name="Обычный 3 4 7 9" xfId="7809"/>
    <cellStyle name="Обычный 3 4 8" xfId="7810"/>
    <cellStyle name="Обычный 3 4 8 10" xfId="7811"/>
    <cellStyle name="Обычный 3 4 8 11" xfId="7812"/>
    <cellStyle name="Обычный 3 4 8 12" xfId="18651"/>
    <cellStyle name="Обычный 3 4 8 13" xfId="20347"/>
    <cellStyle name="Обычный 3 4 8 14" xfId="21959"/>
    <cellStyle name="Обычный 3 4 8 2" xfId="7813"/>
    <cellStyle name="Обычный 3 4 8 2 10" xfId="7814"/>
    <cellStyle name="Обычный 3 4 8 2 11" xfId="18652"/>
    <cellStyle name="Обычный 3 4 8 2 12" xfId="20348"/>
    <cellStyle name="Обычный 3 4 8 2 13" xfId="21960"/>
    <cellStyle name="Обычный 3 4 8 2 2" xfId="7815"/>
    <cellStyle name="Обычный 3 4 8 2 2 2" xfId="7816"/>
    <cellStyle name="Обычный 3 4 8 2 3" xfId="7817"/>
    <cellStyle name="Обычный 3 4 8 2 4" xfId="7818"/>
    <cellStyle name="Обычный 3 4 8 2 5" xfId="7819"/>
    <cellStyle name="Обычный 3 4 8 2 6" xfId="7820"/>
    <cellStyle name="Обычный 3 4 8 2 7" xfId="7821"/>
    <cellStyle name="Обычный 3 4 8 2 8" xfId="7822"/>
    <cellStyle name="Обычный 3 4 8 2 9" xfId="7823"/>
    <cellStyle name="Обычный 3 4 8 3" xfId="7824"/>
    <cellStyle name="Обычный 3 4 8 3 2" xfId="7825"/>
    <cellStyle name="Обычный 3 4 8 4" xfId="7826"/>
    <cellStyle name="Обычный 3 4 8 5" xfId="7827"/>
    <cellStyle name="Обычный 3 4 8 6" xfId="7828"/>
    <cellStyle name="Обычный 3 4 8 7" xfId="7829"/>
    <cellStyle name="Обычный 3 4 8 8" xfId="7830"/>
    <cellStyle name="Обычный 3 4 8 9" xfId="7831"/>
    <cellStyle name="Обычный 3 4 9" xfId="7832"/>
    <cellStyle name="Обычный 3 4 9 10" xfId="7833"/>
    <cellStyle name="Обычный 3 4 9 11" xfId="7834"/>
    <cellStyle name="Обычный 3 4 9 12" xfId="18653"/>
    <cellStyle name="Обычный 3 4 9 13" xfId="20349"/>
    <cellStyle name="Обычный 3 4 9 14" xfId="21961"/>
    <cellStyle name="Обычный 3 4 9 2" xfId="7835"/>
    <cellStyle name="Обычный 3 4 9 2 10" xfId="7836"/>
    <cellStyle name="Обычный 3 4 9 2 11" xfId="18654"/>
    <cellStyle name="Обычный 3 4 9 2 12" xfId="20350"/>
    <cellStyle name="Обычный 3 4 9 2 13" xfId="21962"/>
    <cellStyle name="Обычный 3 4 9 2 2" xfId="7837"/>
    <cellStyle name="Обычный 3 4 9 2 2 2" xfId="7838"/>
    <cellStyle name="Обычный 3 4 9 2 3" xfId="7839"/>
    <cellStyle name="Обычный 3 4 9 2 4" xfId="7840"/>
    <cellStyle name="Обычный 3 4 9 2 5" xfId="7841"/>
    <cellStyle name="Обычный 3 4 9 2 6" xfId="7842"/>
    <cellStyle name="Обычный 3 4 9 2 7" xfId="7843"/>
    <cellStyle name="Обычный 3 4 9 2 8" xfId="7844"/>
    <cellStyle name="Обычный 3 4 9 2 9" xfId="7845"/>
    <cellStyle name="Обычный 3 4 9 3" xfId="7846"/>
    <cellStyle name="Обычный 3 4 9 3 2" xfId="7847"/>
    <cellStyle name="Обычный 3 4 9 4" xfId="7848"/>
    <cellStyle name="Обычный 3 4 9 5" xfId="7849"/>
    <cellStyle name="Обычный 3 4 9 6" xfId="7850"/>
    <cellStyle name="Обычный 3 4 9 7" xfId="7851"/>
    <cellStyle name="Обычный 3 4 9 8" xfId="7852"/>
    <cellStyle name="Обычный 3 4 9 9" xfId="7853"/>
    <cellStyle name="Обычный 3 5" xfId="7854"/>
    <cellStyle name="Обычный 3 5 10" xfId="7855"/>
    <cellStyle name="Обычный 3 5 10 10" xfId="7856"/>
    <cellStyle name="Обычный 3 5 10 11" xfId="7857"/>
    <cellStyle name="Обычный 3 5 10 12" xfId="18656"/>
    <cellStyle name="Обычный 3 5 10 13" xfId="20352"/>
    <cellStyle name="Обычный 3 5 10 14" xfId="21964"/>
    <cellStyle name="Обычный 3 5 10 2" xfId="7858"/>
    <cellStyle name="Обычный 3 5 10 2 10" xfId="7859"/>
    <cellStyle name="Обычный 3 5 10 2 11" xfId="18657"/>
    <cellStyle name="Обычный 3 5 10 2 12" xfId="20353"/>
    <cellStyle name="Обычный 3 5 10 2 13" xfId="21965"/>
    <cellStyle name="Обычный 3 5 10 2 2" xfId="7860"/>
    <cellStyle name="Обычный 3 5 10 2 2 2" xfId="7861"/>
    <cellStyle name="Обычный 3 5 10 2 3" xfId="7862"/>
    <cellStyle name="Обычный 3 5 10 2 4" xfId="7863"/>
    <cellStyle name="Обычный 3 5 10 2 5" xfId="7864"/>
    <cellStyle name="Обычный 3 5 10 2 6" xfId="7865"/>
    <cellStyle name="Обычный 3 5 10 2 7" xfId="7866"/>
    <cellStyle name="Обычный 3 5 10 2 8" xfId="7867"/>
    <cellStyle name="Обычный 3 5 10 2 9" xfId="7868"/>
    <cellStyle name="Обычный 3 5 10 3" xfId="7869"/>
    <cellStyle name="Обычный 3 5 10 3 2" xfId="7870"/>
    <cellStyle name="Обычный 3 5 10 4" xfId="7871"/>
    <cellStyle name="Обычный 3 5 10 5" xfId="7872"/>
    <cellStyle name="Обычный 3 5 10 6" xfId="7873"/>
    <cellStyle name="Обычный 3 5 10 7" xfId="7874"/>
    <cellStyle name="Обычный 3 5 10 8" xfId="7875"/>
    <cellStyle name="Обычный 3 5 10 9" xfId="7876"/>
    <cellStyle name="Обычный 3 5 11" xfId="7877"/>
    <cellStyle name="Обычный 3 5 11 10" xfId="7878"/>
    <cellStyle name="Обычный 3 5 11 11" xfId="18658"/>
    <cellStyle name="Обычный 3 5 11 12" xfId="20354"/>
    <cellStyle name="Обычный 3 5 11 13" xfId="21966"/>
    <cellStyle name="Обычный 3 5 11 2" xfId="7879"/>
    <cellStyle name="Обычный 3 5 11 2 2" xfId="7880"/>
    <cellStyle name="Обычный 3 5 11 3" xfId="7881"/>
    <cellStyle name="Обычный 3 5 11 4" xfId="7882"/>
    <cellStyle name="Обычный 3 5 11 5" xfId="7883"/>
    <cellStyle name="Обычный 3 5 11 6" xfId="7884"/>
    <cellStyle name="Обычный 3 5 11 7" xfId="7885"/>
    <cellStyle name="Обычный 3 5 11 8" xfId="7886"/>
    <cellStyle name="Обычный 3 5 11 9" xfId="7887"/>
    <cellStyle name="Обычный 3 5 12" xfId="7888"/>
    <cellStyle name="Обычный 3 5 12 10" xfId="20355"/>
    <cellStyle name="Обычный 3 5 12 11" xfId="21967"/>
    <cellStyle name="Обычный 3 5 12 2" xfId="7889"/>
    <cellStyle name="Обычный 3 5 12 2 2" xfId="7890"/>
    <cellStyle name="Обычный 3 5 12 3" xfId="7891"/>
    <cellStyle name="Обычный 3 5 12 4" xfId="7892"/>
    <cellStyle name="Обычный 3 5 12 5" xfId="7893"/>
    <cellStyle name="Обычный 3 5 12 6" xfId="7894"/>
    <cellStyle name="Обычный 3 5 12 7" xfId="7895"/>
    <cellStyle name="Обычный 3 5 12 8" xfId="7896"/>
    <cellStyle name="Обычный 3 5 12 9" xfId="18659"/>
    <cellStyle name="Обычный 3 5 13" xfId="7897"/>
    <cellStyle name="Обычный 3 5 13 10" xfId="20356"/>
    <cellStyle name="Обычный 3 5 13 11" xfId="21968"/>
    <cellStyle name="Обычный 3 5 13 2" xfId="7898"/>
    <cellStyle name="Обычный 3 5 13 2 2" xfId="7899"/>
    <cellStyle name="Обычный 3 5 13 3" xfId="7900"/>
    <cellStyle name="Обычный 3 5 13 4" xfId="7901"/>
    <cellStyle name="Обычный 3 5 13 5" xfId="7902"/>
    <cellStyle name="Обычный 3 5 13 6" xfId="7903"/>
    <cellStyle name="Обычный 3 5 13 7" xfId="7904"/>
    <cellStyle name="Обычный 3 5 13 8" xfId="7905"/>
    <cellStyle name="Обычный 3 5 13 9" xfId="18660"/>
    <cellStyle name="Обычный 3 5 14" xfId="7906"/>
    <cellStyle name="Обычный 3 5 14 2" xfId="7907"/>
    <cellStyle name="Обычный 3 5 15" xfId="7908"/>
    <cellStyle name="Обычный 3 5 16" xfId="7909"/>
    <cellStyle name="Обычный 3 5 17" xfId="7910"/>
    <cellStyle name="Обычный 3 5 18" xfId="7911"/>
    <cellStyle name="Обычный 3 5 19" xfId="7912"/>
    <cellStyle name="Обычный 3 5 2" xfId="7913"/>
    <cellStyle name="Обычный 3 5 2 10" xfId="7914"/>
    <cellStyle name="Обычный 3 5 2 10 2" xfId="7915"/>
    <cellStyle name="Обычный 3 5 2 11" xfId="7916"/>
    <cellStyle name="Обычный 3 5 2 12" xfId="7917"/>
    <cellStyle name="Обычный 3 5 2 13" xfId="7918"/>
    <cellStyle name="Обычный 3 5 2 14" xfId="7919"/>
    <cellStyle name="Обычный 3 5 2 15" xfId="7920"/>
    <cellStyle name="Обычный 3 5 2 16" xfId="7921"/>
    <cellStyle name="Обычный 3 5 2 17" xfId="7922"/>
    <cellStyle name="Обычный 3 5 2 18" xfId="7923"/>
    <cellStyle name="Обычный 3 5 2 19" xfId="7924"/>
    <cellStyle name="Обычный 3 5 2 2" xfId="7925"/>
    <cellStyle name="Обычный 3 5 2 2 10" xfId="7926"/>
    <cellStyle name="Обычный 3 5 2 2 11" xfId="7927"/>
    <cellStyle name="Обычный 3 5 2 2 12" xfId="7928"/>
    <cellStyle name="Обычный 3 5 2 2 13" xfId="7929"/>
    <cellStyle name="Обычный 3 5 2 2 14" xfId="7930"/>
    <cellStyle name="Обычный 3 5 2 2 15" xfId="7931"/>
    <cellStyle name="Обычный 3 5 2 2 16" xfId="7932"/>
    <cellStyle name="Обычный 3 5 2 2 17" xfId="7933"/>
    <cellStyle name="Обычный 3 5 2 2 18" xfId="18662"/>
    <cellStyle name="Обычный 3 5 2 2 19" xfId="20358"/>
    <cellStyle name="Обычный 3 5 2 2 2" xfId="7934"/>
    <cellStyle name="Обычный 3 5 2 2 2 10" xfId="7935"/>
    <cellStyle name="Обычный 3 5 2 2 2 11" xfId="7936"/>
    <cellStyle name="Обычный 3 5 2 2 2 12" xfId="18663"/>
    <cellStyle name="Обычный 3 5 2 2 2 13" xfId="20359"/>
    <cellStyle name="Обычный 3 5 2 2 2 14" xfId="21971"/>
    <cellStyle name="Обычный 3 5 2 2 2 2" xfId="7937"/>
    <cellStyle name="Обычный 3 5 2 2 2 2 10" xfId="7938"/>
    <cellStyle name="Обычный 3 5 2 2 2 2 11" xfId="18664"/>
    <cellStyle name="Обычный 3 5 2 2 2 2 12" xfId="20360"/>
    <cellStyle name="Обычный 3 5 2 2 2 2 13" xfId="21972"/>
    <cellStyle name="Обычный 3 5 2 2 2 2 2" xfId="7939"/>
    <cellStyle name="Обычный 3 5 2 2 2 2 2 2" xfId="7940"/>
    <cellStyle name="Обычный 3 5 2 2 2 2 3" xfId="7941"/>
    <cellStyle name="Обычный 3 5 2 2 2 2 4" xfId="7942"/>
    <cellStyle name="Обычный 3 5 2 2 2 2 5" xfId="7943"/>
    <cellStyle name="Обычный 3 5 2 2 2 2 6" xfId="7944"/>
    <cellStyle name="Обычный 3 5 2 2 2 2 7" xfId="7945"/>
    <cellStyle name="Обычный 3 5 2 2 2 2 8" xfId="7946"/>
    <cellStyle name="Обычный 3 5 2 2 2 2 9" xfId="7947"/>
    <cellStyle name="Обычный 3 5 2 2 2 3" xfId="7948"/>
    <cellStyle name="Обычный 3 5 2 2 2 3 2" xfId="7949"/>
    <cellStyle name="Обычный 3 5 2 2 2 4" xfId="7950"/>
    <cellStyle name="Обычный 3 5 2 2 2 5" xfId="7951"/>
    <cellStyle name="Обычный 3 5 2 2 2 6" xfId="7952"/>
    <cellStyle name="Обычный 3 5 2 2 2 7" xfId="7953"/>
    <cellStyle name="Обычный 3 5 2 2 2 8" xfId="7954"/>
    <cellStyle name="Обычный 3 5 2 2 2 9" xfId="7955"/>
    <cellStyle name="Обычный 3 5 2 2 20" xfId="21970"/>
    <cellStyle name="Обычный 3 5 2 2 3" xfId="7956"/>
    <cellStyle name="Обычный 3 5 2 2 3 10" xfId="7957"/>
    <cellStyle name="Обычный 3 5 2 2 3 11" xfId="7958"/>
    <cellStyle name="Обычный 3 5 2 2 3 12" xfId="18665"/>
    <cellStyle name="Обычный 3 5 2 2 3 13" xfId="20361"/>
    <cellStyle name="Обычный 3 5 2 2 3 14" xfId="21973"/>
    <cellStyle name="Обычный 3 5 2 2 3 2" xfId="7959"/>
    <cellStyle name="Обычный 3 5 2 2 3 2 10" xfId="7960"/>
    <cellStyle name="Обычный 3 5 2 2 3 2 11" xfId="18666"/>
    <cellStyle name="Обычный 3 5 2 2 3 2 12" xfId="20362"/>
    <cellStyle name="Обычный 3 5 2 2 3 2 13" xfId="21974"/>
    <cellStyle name="Обычный 3 5 2 2 3 2 2" xfId="7961"/>
    <cellStyle name="Обычный 3 5 2 2 3 2 2 2" xfId="7962"/>
    <cellStyle name="Обычный 3 5 2 2 3 2 3" xfId="7963"/>
    <cellStyle name="Обычный 3 5 2 2 3 2 4" xfId="7964"/>
    <cellStyle name="Обычный 3 5 2 2 3 2 5" xfId="7965"/>
    <cellStyle name="Обычный 3 5 2 2 3 2 6" xfId="7966"/>
    <cellStyle name="Обычный 3 5 2 2 3 2 7" xfId="7967"/>
    <cellStyle name="Обычный 3 5 2 2 3 2 8" xfId="7968"/>
    <cellStyle name="Обычный 3 5 2 2 3 2 9" xfId="7969"/>
    <cellStyle name="Обычный 3 5 2 2 3 3" xfId="7970"/>
    <cellStyle name="Обычный 3 5 2 2 3 3 2" xfId="7971"/>
    <cellStyle name="Обычный 3 5 2 2 3 4" xfId="7972"/>
    <cellStyle name="Обычный 3 5 2 2 3 5" xfId="7973"/>
    <cellStyle name="Обычный 3 5 2 2 3 6" xfId="7974"/>
    <cellStyle name="Обычный 3 5 2 2 3 7" xfId="7975"/>
    <cellStyle name="Обычный 3 5 2 2 3 8" xfId="7976"/>
    <cellStyle name="Обычный 3 5 2 2 3 9" xfId="7977"/>
    <cellStyle name="Обычный 3 5 2 2 4" xfId="7978"/>
    <cellStyle name="Обычный 3 5 2 2 4 10" xfId="7979"/>
    <cellStyle name="Обычный 3 5 2 2 4 11" xfId="7980"/>
    <cellStyle name="Обычный 3 5 2 2 4 12" xfId="18667"/>
    <cellStyle name="Обычный 3 5 2 2 4 13" xfId="20363"/>
    <cellStyle name="Обычный 3 5 2 2 4 14" xfId="21975"/>
    <cellStyle name="Обычный 3 5 2 2 4 2" xfId="7981"/>
    <cellStyle name="Обычный 3 5 2 2 4 2 10" xfId="7982"/>
    <cellStyle name="Обычный 3 5 2 2 4 2 11" xfId="18668"/>
    <cellStyle name="Обычный 3 5 2 2 4 2 12" xfId="20364"/>
    <cellStyle name="Обычный 3 5 2 2 4 2 13" xfId="21976"/>
    <cellStyle name="Обычный 3 5 2 2 4 2 2" xfId="7983"/>
    <cellStyle name="Обычный 3 5 2 2 4 2 2 2" xfId="7984"/>
    <cellStyle name="Обычный 3 5 2 2 4 2 3" xfId="7985"/>
    <cellStyle name="Обычный 3 5 2 2 4 2 4" xfId="7986"/>
    <cellStyle name="Обычный 3 5 2 2 4 2 5" xfId="7987"/>
    <cellStyle name="Обычный 3 5 2 2 4 2 6" xfId="7988"/>
    <cellStyle name="Обычный 3 5 2 2 4 2 7" xfId="7989"/>
    <cellStyle name="Обычный 3 5 2 2 4 2 8" xfId="7990"/>
    <cellStyle name="Обычный 3 5 2 2 4 2 9" xfId="7991"/>
    <cellStyle name="Обычный 3 5 2 2 4 3" xfId="7992"/>
    <cellStyle name="Обычный 3 5 2 2 4 3 2" xfId="7993"/>
    <cellStyle name="Обычный 3 5 2 2 4 4" xfId="7994"/>
    <cellStyle name="Обычный 3 5 2 2 4 5" xfId="7995"/>
    <cellStyle name="Обычный 3 5 2 2 4 6" xfId="7996"/>
    <cellStyle name="Обычный 3 5 2 2 4 7" xfId="7997"/>
    <cellStyle name="Обычный 3 5 2 2 4 8" xfId="7998"/>
    <cellStyle name="Обычный 3 5 2 2 4 9" xfId="7999"/>
    <cellStyle name="Обычный 3 5 2 2 5" xfId="8000"/>
    <cellStyle name="Обычный 3 5 2 2 5 10" xfId="8001"/>
    <cellStyle name="Обычный 3 5 2 2 5 11" xfId="8002"/>
    <cellStyle name="Обычный 3 5 2 2 5 12" xfId="18669"/>
    <cellStyle name="Обычный 3 5 2 2 5 13" xfId="20365"/>
    <cellStyle name="Обычный 3 5 2 2 5 14" xfId="21977"/>
    <cellStyle name="Обычный 3 5 2 2 5 2" xfId="8003"/>
    <cellStyle name="Обычный 3 5 2 2 5 2 10" xfId="8004"/>
    <cellStyle name="Обычный 3 5 2 2 5 2 11" xfId="18670"/>
    <cellStyle name="Обычный 3 5 2 2 5 2 12" xfId="20366"/>
    <cellStyle name="Обычный 3 5 2 2 5 2 13" xfId="21978"/>
    <cellStyle name="Обычный 3 5 2 2 5 2 2" xfId="8005"/>
    <cellStyle name="Обычный 3 5 2 2 5 2 2 2" xfId="8006"/>
    <cellStyle name="Обычный 3 5 2 2 5 2 3" xfId="8007"/>
    <cellStyle name="Обычный 3 5 2 2 5 2 4" xfId="8008"/>
    <cellStyle name="Обычный 3 5 2 2 5 2 5" xfId="8009"/>
    <cellStyle name="Обычный 3 5 2 2 5 2 6" xfId="8010"/>
    <cellStyle name="Обычный 3 5 2 2 5 2 7" xfId="8011"/>
    <cellStyle name="Обычный 3 5 2 2 5 2 8" xfId="8012"/>
    <cellStyle name="Обычный 3 5 2 2 5 2 9" xfId="8013"/>
    <cellStyle name="Обычный 3 5 2 2 5 3" xfId="8014"/>
    <cellStyle name="Обычный 3 5 2 2 5 3 2" xfId="8015"/>
    <cellStyle name="Обычный 3 5 2 2 5 4" xfId="8016"/>
    <cellStyle name="Обычный 3 5 2 2 5 5" xfId="8017"/>
    <cellStyle name="Обычный 3 5 2 2 5 6" xfId="8018"/>
    <cellStyle name="Обычный 3 5 2 2 5 7" xfId="8019"/>
    <cellStyle name="Обычный 3 5 2 2 5 8" xfId="8020"/>
    <cellStyle name="Обычный 3 5 2 2 5 9" xfId="8021"/>
    <cellStyle name="Обычный 3 5 2 2 6" xfId="8022"/>
    <cellStyle name="Обычный 3 5 2 2 6 10" xfId="8023"/>
    <cellStyle name="Обычный 3 5 2 2 6 11" xfId="18671"/>
    <cellStyle name="Обычный 3 5 2 2 6 12" xfId="20367"/>
    <cellStyle name="Обычный 3 5 2 2 6 13" xfId="21979"/>
    <cellStyle name="Обычный 3 5 2 2 6 2" xfId="8024"/>
    <cellStyle name="Обычный 3 5 2 2 6 2 2" xfId="8025"/>
    <cellStyle name="Обычный 3 5 2 2 6 3" xfId="8026"/>
    <cellStyle name="Обычный 3 5 2 2 6 4" xfId="8027"/>
    <cellStyle name="Обычный 3 5 2 2 6 5" xfId="8028"/>
    <cellStyle name="Обычный 3 5 2 2 6 6" xfId="8029"/>
    <cellStyle name="Обычный 3 5 2 2 6 7" xfId="8030"/>
    <cellStyle name="Обычный 3 5 2 2 6 8" xfId="8031"/>
    <cellStyle name="Обычный 3 5 2 2 6 9" xfId="8032"/>
    <cellStyle name="Обычный 3 5 2 2 7" xfId="8033"/>
    <cellStyle name="Обычный 3 5 2 2 7 10" xfId="20368"/>
    <cellStyle name="Обычный 3 5 2 2 7 11" xfId="21980"/>
    <cellStyle name="Обычный 3 5 2 2 7 2" xfId="8034"/>
    <cellStyle name="Обычный 3 5 2 2 7 2 2" xfId="8035"/>
    <cellStyle name="Обычный 3 5 2 2 7 3" xfId="8036"/>
    <cellStyle name="Обычный 3 5 2 2 7 4" xfId="8037"/>
    <cellStyle name="Обычный 3 5 2 2 7 5" xfId="8038"/>
    <cellStyle name="Обычный 3 5 2 2 7 6" xfId="8039"/>
    <cellStyle name="Обычный 3 5 2 2 7 7" xfId="8040"/>
    <cellStyle name="Обычный 3 5 2 2 7 8" xfId="8041"/>
    <cellStyle name="Обычный 3 5 2 2 7 9" xfId="18672"/>
    <cellStyle name="Обычный 3 5 2 2 8" xfId="8042"/>
    <cellStyle name="Обычный 3 5 2 2 8 2" xfId="8043"/>
    <cellStyle name="Обычный 3 5 2 2 9" xfId="8044"/>
    <cellStyle name="Обычный 3 5 2 20" xfId="18661"/>
    <cellStyle name="Обычный 3 5 2 21" xfId="20357"/>
    <cellStyle name="Обычный 3 5 2 22" xfId="21969"/>
    <cellStyle name="Обычный 3 5 2 3" xfId="8045"/>
    <cellStyle name="Обычный 3 5 2 3 10" xfId="8046"/>
    <cellStyle name="Обычный 3 5 2 3 11" xfId="8047"/>
    <cellStyle name="Обычный 3 5 2 3 12" xfId="8048"/>
    <cellStyle name="Обычный 3 5 2 3 13" xfId="8049"/>
    <cellStyle name="Обычный 3 5 2 3 14" xfId="8050"/>
    <cellStyle name="Обычный 3 5 2 3 15" xfId="8051"/>
    <cellStyle name="Обычный 3 5 2 3 16" xfId="8052"/>
    <cellStyle name="Обычный 3 5 2 3 17" xfId="8053"/>
    <cellStyle name="Обычный 3 5 2 3 18" xfId="18673"/>
    <cellStyle name="Обычный 3 5 2 3 19" xfId="20369"/>
    <cellStyle name="Обычный 3 5 2 3 2" xfId="8054"/>
    <cellStyle name="Обычный 3 5 2 3 2 10" xfId="8055"/>
    <cellStyle name="Обычный 3 5 2 3 2 11" xfId="8056"/>
    <cellStyle name="Обычный 3 5 2 3 2 12" xfId="18674"/>
    <cellStyle name="Обычный 3 5 2 3 2 13" xfId="20370"/>
    <cellStyle name="Обычный 3 5 2 3 2 14" xfId="21982"/>
    <cellStyle name="Обычный 3 5 2 3 2 2" xfId="8057"/>
    <cellStyle name="Обычный 3 5 2 3 2 2 10" xfId="8058"/>
    <cellStyle name="Обычный 3 5 2 3 2 2 11" xfId="18675"/>
    <cellStyle name="Обычный 3 5 2 3 2 2 12" xfId="20371"/>
    <cellStyle name="Обычный 3 5 2 3 2 2 13" xfId="21983"/>
    <cellStyle name="Обычный 3 5 2 3 2 2 2" xfId="8059"/>
    <cellStyle name="Обычный 3 5 2 3 2 2 2 2" xfId="8060"/>
    <cellStyle name="Обычный 3 5 2 3 2 2 3" xfId="8061"/>
    <cellStyle name="Обычный 3 5 2 3 2 2 4" xfId="8062"/>
    <cellStyle name="Обычный 3 5 2 3 2 2 5" xfId="8063"/>
    <cellStyle name="Обычный 3 5 2 3 2 2 6" xfId="8064"/>
    <cellStyle name="Обычный 3 5 2 3 2 2 7" xfId="8065"/>
    <cellStyle name="Обычный 3 5 2 3 2 2 8" xfId="8066"/>
    <cellStyle name="Обычный 3 5 2 3 2 2 9" xfId="8067"/>
    <cellStyle name="Обычный 3 5 2 3 2 3" xfId="8068"/>
    <cellStyle name="Обычный 3 5 2 3 2 3 2" xfId="8069"/>
    <cellStyle name="Обычный 3 5 2 3 2 4" xfId="8070"/>
    <cellStyle name="Обычный 3 5 2 3 2 5" xfId="8071"/>
    <cellStyle name="Обычный 3 5 2 3 2 6" xfId="8072"/>
    <cellStyle name="Обычный 3 5 2 3 2 7" xfId="8073"/>
    <cellStyle name="Обычный 3 5 2 3 2 8" xfId="8074"/>
    <cellStyle name="Обычный 3 5 2 3 2 9" xfId="8075"/>
    <cellStyle name="Обычный 3 5 2 3 20" xfId="21981"/>
    <cellStyle name="Обычный 3 5 2 3 3" xfId="8076"/>
    <cellStyle name="Обычный 3 5 2 3 3 10" xfId="8077"/>
    <cellStyle name="Обычный 3 5 2 3 3 11" xfId="8078"/>
    <cellStyle name="Обычный 3 5 2 3 3 12" xfId="18676"/>
    <cellStyle name="Обычный 3 5 2 3 3 13" xfId="20372"/>
    <cellStyle name="Обычный 3 5 2 3 3 14" xfId="21984"/>
    <cellStyle name="Обычный 3 5 2 3 3 2" xfId="8079"/>
    <cellStyle name="Обычный 3 5 2 3 3 2 10" xfId="8080"/>
    <cellStyle name="Обычный 3 5 2 3 3 2 11" xfId="18677"/>
    <cellStyle name="Обычный 3 5 2 3 3 2 12" xfId="20373"/>
    <cellStyle name="Обычный 3 5 2 3 3 2 13" xfId="21985"/>
    <cellStyle name="Обычный 3 5 2 3 3 2 2" xfId="8081"/>
    <cellStyle name="Обычный 3 5 2 3 3 2 2 2" xfId="8082"/>
    <cellStyle name="Обычный 3 5 2 3 3 2 3" xfId="8083"/>
    <cellStyle name="Обычный 3 5 2 3 3 2 4" xfId="8084"/>
    <cellStyle name="Обычный 3 5 2 3 3 2 5" xfId="8085"/>
    <cellStyle name="Обычный 3 5 2 3 3 2 6" xfId="8086"/>
    <cellStyle name="Обычный 3 5 2 3 3 2 7" xfId="8087"/>
    <cellStyle name="Обычный 3 5 2 3 3 2 8" xfId="8088"/>
    <cellStyle name="Обычный 3 5 2 3 3 2 9" xfId="8089"/>
    <cellStyle name="Обычный 3 5 2 3 3 3" xfId="8090"/>
    <cellStyle name="Обычный 3 5 2 3 3 3 2" xfId="8091"/>
    <cellStyle name="Обычный 3 5 2 3 3 4" xfId="8092"/>
    <cellStyle name="Обычный 3 5 2 3 3 5" xfId="8093"/>
    <cellStyle name="Обычный 3 5 2 3 3 6" xfId="8094"/>
    <cellStyle name="Обычный 3 5 2 3 3 7" xfId="8095"/>
    <cellStyle name="Обычный 3 5 2 3 3 8" xfId="8096"/>
    <cellStyle name="Обычный 3 5 2 3 3 9" xfId="8097"/>
    <cellStyle name="Обычный 3 5 2 3 4" xfId="8098"/>
    <cellStyle name="Обычный 3 5 2 3 4 10" xfId="8099"/>
    <cellStyle name="Обычный 3 5 2 3 4 11" xfId="8100"/>
    <cellStyle name="Обычный 3 5 2 3 4 12" xfId="18678"/>
    <cellStyle name="Обычный 3 5 2 3 4 13" xfId="20374"/>
    <cellStyle name="Обычный 3 5 2 3 4 14" xfId="21986"/>
    <cellStyle name="Обычный 3 5 2 3 4 2" xfId="8101"/>
    <cellStyle name="Обычный 3 5 2 3 4 2 10" xfId="8102"/>
    <cellStyle name="Обычный 3 5 2 3 4 2 11" xfId="18679"/>
    <cellStyle name="Обычный 3 5 2 3 4 2 12" xfId="20375"/>
    <cellStyle name="Обычный 3 5 2 3 4 2 13" xfId="21987"/>
    <cellStyle name="Обычный 3 5 2 3 4 2 2" xfId="8103"/>
    <cellStyle name="Обычный 3 5 2 3 4 2 2 2" xfId="8104"/>
    <cellStyle name="Обычный 3 5 2 3 4 2 3" xfId="8105"/>
    <cellStyle name="Обычный 3 5 2 3 4 2 4" xfId="8106"/>
    <cellStyle name="Обычный 3 5 2 3 4 2 5" xfId="8107"/>
    <cellStyle name="Обычный 3 5 2 3 4 2 6" xfId="8108"/>
    <cellStyle name="Обычный 3 5 2 3 4 2 7" xfId="8109"/>
    <cellStyle name="Обычный 3 5 2 3 4 2 8" xfId="8110"/>
    <cellStyle name="Обычный 3 5 2 3 4 2 9" xfId="8111"/>
    <cellStyle name="Обычный 3 5 2 3 4 3" xfId="8112"/>
    <cellStyle name="Обычный 3 5 2 3 4 3 2" xfId="8113"/>
    <cellStyle name="Обычный 3 5 2 3 4 4" xfId="8114"/>
    <cellStyle name="Обычный 3 5 2 3 4 5" xfId="8115"/>
    <cellStyle name="Обычный 3 5 2 3 4 6" xfId="8116"/>
    <cellStyle name="Обычный 3 5 2 3 4 7" xfId="8117"/>
    <cellStyle name="Обычный 3 5 2 3 4 8" xfId="8118"/>
    <cellStyle name="Обычный 3 5 2 3 4 9" xfId="8119"/>
    <cellStyle name="Обычный 3 5 2 3 5" xfId="8120"/>
    <cellStyle name="Обычный 3 5 2 3 5 10" xfId="8121"/>
    <cellStyle name="Обычный 3 5 2 3 5 11" xfId="8122"/>
    <cellStyle name="Обычный 3 5 2 3 5 12" xfId="18680"/>
    <cellStyle name="Обычный 3 5 2 3 5 13" xfId="20376"/>
    <cellStyle name="Обычный 3 5 2 3 5 14" xfId="21988"/>
    <cellStyle name="Обычный 3 5 2 3 5 2" xfId="8123"/>
    <cellStyle name="Обычный 3 5 2 3 5 2 10" xfId="8124"/>
    <cellStyle name="Обычный 3 5 2 3 5 2 11" xfId="18681"/>
    <cellStyle name="Обычный 3 5 2 3 5 2 12" xfId="20377"/>
    <cellStyle name="Обычный 3 5 2 3 5 2 13" xfId="21989"/>
    <cellStyle name="Обычный 3 5 2 3 5 2 2" xfId="8125"/>
    <cellStyle name="Обычный 3 5 2 3 5 2 2 2" xfId="8126"/>
    <cellStyle name="Обычный 3 5 2 3 5 2 3" xfId="8127"/>
    <cellStyle name="Обычный 3 5 2 3 5 2 4" xfId="8128"/>
    <cellStyle name="Обычный 3 5 2 3 5 2 5" xfId="8129"/>
    <cellStyle name="Обычный 3 5 2 3 5 2 6" xfId="8130"/>
    <cellStyle name="Обычный 3 5 2 3 5 2 7" xfId="8131"/>
    <cellStyle name="Обычный 3 5 2 3 5 2 8" xfId="8132"/>
    <cellStyle name="Обычный 3 5 2 3 5 2 9" xfId="8133"/>
    <cellStyle name="Обычный 3 5 2 3 5 3" xfId="8134"/>
    <cellStyle name="Обычный 3 5 2 3 5 3 2" xfId="8135"/>
    <cellStyle name="Обычный 3 5 2 3 5 4" xfId="8136"/>
    <cellStyle name="Обычный 3 5 2 3 5 5" xfId="8137"/>
    <cellStyle name="Обычный 3 5 2 3 5 6" xfId="8138"/>
    <cellStyle name="Обычный 3 5 2 3 5 7" xfId="8139"/>
    <cellStyle name="Обычный 3 5 2 3 5 8" xfId="8140"/>
    <cellStyle name="Обычный 3 5 2 3 5 9" xfId="8141"/>
    <cellStyle name="Обычный 3 5 2 3 6" xfId="8142"/>
    <cellStyle name="Обычный 3 5 2 3 6 10" xfId="8143"/>
    <cellStyle name="Обычный 3 5 2 3 6 11" xfId="18682"/>
    <cellStyle name="Обычный 3 5 2 3 6 12" xfId="20378"/>
    <cellStyle name="Обычный 3 5 2 3 6 13" xfId="21990"/>
    <cellStyle name="Обычный 3 5 2 3 6 2" xfId="8144"/>
    <cellStyle name="Обычный 3 5 2 3 6 2 2" xfId="8145"/>
    <cellStyle name="Обычный 3 5 2 3 6 3" xfId="8146"/>
    <cellStyle name="Обычный 3 5 2 3 6 4" xfId="8147"/>
    <cellStyle name="Обычный 3 5 2 3 6 5" xfId="8148"/>
    <cellStyle name="Обычный 3 5 2 3 6 6" xfId="8149"/>
    <cellStyle name="Обычный 3 5 2 3 6 7" xfId="8150"/>
    <cellStyle name="Обычный 3 5 2 3 6 8" xfId="8151"/>
    <cellStyle name="Обычный 3 5 2 3 6 9" xfId="8152"/>
    <cellStyle name="Обычный 3 5 2 3 7" xfId="8153"/>
    <cellStyle name="Обычный 3 5 2 3 7 10" xfId="20379"/>
    <cellStyle name="Обычный 3 5 2 3 7 11" xfId="21991"/>
    <cellStyle name="Обычный 3 5 2 3 7 2" xfId="8154"/>
    <cellStyle name="Обычный 3 5 2 3 7 2 2" xfId="8155"/>
    <cellStyle name="Обычный 3 5 2 3 7 3" xfId="8156"/>
    <cellStyle name="Обычный 3 5 2 3 7 4" xfId="8157"/>
    <cellStyle name="Обычный 3 5 2 3 7 5" xfId="8158"/>
    <cellStyle name="Обычный 3 5 2 3 7 6" xfId="8159"/>
    <cellStyle name="Обычный 3 5 2 3 7 7" xfId="8160"/>
    <cellStyle name="Обычный 3 5 2 3 7 8" xfId="8161"/>
    <cellStyle name="Обычный 3 5 2 3 7 9" xfId="18683"/>
    <cellStyle name="Обычный 3 5 2 3 8" xfId="8162"/>
    <cellStyle name="Обычный 3 5 2 3 8 2" xfId="8163"/>
    <cellStyle name="Обычный 3 5 2 3 9" xfId="8164"/>
    <cellStyle name="Обычный 3 5 2 4" xfId="8165"/>
    <cellStyle name="Обычный 3 5 2 4 10" xfId="8166"/>
    <cellStyle name="Обычный 3 5 2 4 11" xfId="8167"/>
    <cellStyle name="Обычный 3 5 2 4 12" xfId="18684"/>
    <cellStyle name="Обычный 3 5 2 4 13" xfId="20380"/>
    <cellStyle name="Обычный 3 5 2 4 14" xfId="21992"/>
    <cellStyle name="Обычный 3 5 2 4 2" xfId="8168"/>
    <cellStyle name="Обычный 3 5 2 4 2 10" xfId="8169"/>
    <cellStyle name="Обычный 3 5 2 4 2 11" xfId="18685"/>
    <cellStyle name="Обычный 3 5 2 4 2 12" xfId="20381"/>
    <cellStyle name="Обычный 3 5 2 4 2 13" xfId="21993"/>
    <cellStyle name="Обычный 3 5 2 4 2 2" xfId="8170"/>
    <cellStyle name="Обычный 3 5 2 4 2 2 2" xfId="8171"/>
    <cellStyle name="Обычный 3 5 2 4 2 3" xfId="8172"/>
    <cellStyle name="Обычный 3 5 2 4 2 4" xfId="8173"/>
    <cellStyle name="Обычный 3 5 2 4 2 5" xfId="8174"/>
    <cellStyle name="Обычный 3 5 2 4 2 6" xfId="8175"/>
    <cellStyle name="Обычный 3 5 2 4 2 7" xfId="8176"/>
    <cellStyle name="Обычный 3 5 2 4 2 8" xfId="8177"/>
    <cellStyle name="Обычный 3 5 2 4 2 9" xfId="8178"/>
    <cellStyle name="Обычный 3 5 2 4 3" xfId="8179"/>
    <cellStyle name="Обычный 3 5 2 4 3 2" xfId="8180"/>
    <cellStyle name="Обычный 3 5 2 4 4" xfId="8181"/>
    <cellStyle name="Обычный 3 5 2 4 5" xfId="8182"/>
    <cellStyle name="Обычный 3 5 2 4 6" xfId="8183"/>
    <cellStyle name="Обычный 3 5 2 4 7" xfId="8184"/>
    <cellStyle name="Обычный 3 5 2 4 8" xfId="8185"/>
    <cellStyle name="Обычный 3 5 2 4 9" xfId="8186"/>
    <cellStyle name="Обычный 3 5 2 5" xfId="8187"/>
    <cellStyle name="Обычный 3 5 2 5 10" xfId="8188"/>
    <cellStyle name="Обычный 3 5 2 5 11" xfId="8189"/>
    <cellStyle name="Обычный 3 5 2 5 12" xfId="18686"/>
    <cellStyle name="Обычный 3 5 2 5 13" xfId="20382"/>
    <cellStyle name="Обычный 3 5 2 5 14" xfId="21994"/>
    <cellStyle name="Обычный 3 5 2 5 2" xfId="8190"/>
    <cellStyle name="Обычный 3 5 2 5 2 10" xfId="8191"/>
    <cellStyle name="Обычный 3 5 2 5 2 11" xfId="18687"/>
    <cellStyle name="Обычный 3 5 2 5 2 12" xfId="20383"/>
    <cellStyle name="Обычный 3 5 2 5 2 13" xfId="21995"/>
    <cellStyle name="Обычный 3 5 2 5 2 2" xfId="8192"/>
    <cellStyle name="Обычный 3 5 2 5 2 2 2" xfId="8193"/>
    <cellStyle name="Обычный 3 5 2 5 2 3" xfId="8194"/>
    <cellStyle name="Обычный 3 5 2 5 2 4" xfId="8195"/>
    <cellStyle name="Обычный 3 5 2 5 2 5" xfId="8196"/>
    <cellStyle name="Обычный 3 5 2 5 2 6" xfId="8197"/>
    <cellStyle name="Обычный 3 5 2 5 2 7" xfId="8198"/>
    <cellStyle name="Обычный 3 5 2 5 2 8" xfId="8199"/>
    <cellStyle name="Обычный 3 5 2 5 2 9" xfId="8200"/>
    <cellStyle name="Обычный 3 5 2 5 3" xfId="8201"/>
    <cellStyle name="Обычный 3 5 2 5 3 2" xfId="8202"/>
    <cellStyle name="Обычный 3 5 2 5 4" xfId="8203"/>
    <cellStyle name="Обычный 3 5 2 5 5" xfId="8204"/>
    <cellStyle name="Обычный 3 5 2 5 6" xfId="8205"/>
    <cellStyle name="Обычный 3 5 2 5 7" xfId="8206"/>
    <cellStyle name="Обычный 3 5 2 5 8" xfId="8207"/>
    <cellStyle name="Обычный 3 5 2 5 9" xfId="8208"/>
    <cellStyle name="Обычный 3 5 2 6" xfId="8209"/>
    <cellStyle name="Обычный 3 5 2 6 10" xfId="8210"/>
    <cellStyle name="Обычный 3 5 2 6 11" xfId="8211"/>
    <cellStyle name="Обычный 3 5 2 6 12" xfId="18688"/>
    <cellStyle name="Обычный 3 5 2 6 13" xfId="20384"/>
    <cellStyle name="Обычный 3 5 2 6 14" xfId="21996"/>
    <cellStyle name="Обычный 3 5 2 6 2" xfId="8212"/>
    <cellStyle name="Обычный 3 5 2 6 2 10" xfId="8213"/>
    <cellStyle name="Обычный 3 5 2 6 2 11" xfId="18689"/>
    <cellStyle name="Обычный 3 5 2 6 2 12" xfId="20385"/>
    <cellStyle name="Обычный 3 5 2 6 2 13" xfId="21997"/>
    <cellStyle name="Обычный 3 5 2 6 2 2" xfId="8214"/>
    <cellStyle name="Обычный 3 5 2 6 2 2 2" xfId="8215"/>
    <cellStyle name="Обычный 3 5 2 6 2 3" xfId="8216"/>
    <cellStyle name="Обычный 3 5 2 6 2 4" xfId="8217"/>
    <cellStyle name="Обычный 3 5 2 6 2 5" xfId="8218"/>
    <cellStyle name="Обычный 3 5 2 6 2 6" xfId="8219"/>
    <cellStyle name="Обычный 3 5 2 6 2 7" xfId="8220"/>
    <cellStyle name="Обычный 3 5 2 6 2 8" xfId="8221"/>
    <cellStyle name="Обычный 3 5 2 6 2 9" xfId="8222"/>
    <cellStyle name="Обычный 3 5 2 6 3" xfId="8223"/>
    <cellStyle name="Обычный 3 5 2 6 3 2" xfId="8224"/>
    <cellStyle name="Обычный 3 5 2 6 4" xfId="8225"/>
    <cellStyle name="Обычный 3 5 2 6 5" xfId="8226"/>
    <cellStyle name="Обычный 3 5 2 6 6" xfId="8227"/>
    <cellStyle name="Обычный 3 5 2 6 7" xfId="8228"/>
    <cellStyle name="Обычный 3 5 2 6 8" xfId="8229"/>
    <cellStyle name="Обычный 3 5 2 6 9" xfId="8230"/>
    <cellStyle name="Обычный 3 5 2 7" xfId="8231"/>
    <cellStyle name="Обычный 3 5 2 7 10" xfId="8232"/>
    <cellStyle name="Обычный 3 5 2 7 11" xfId="8233"/>
    <cellStyle name="Обычный 3 5 2 7 12" xfId="18690"/>
    <cellStyle name="Обычный 3 5 2 7 13" xfId="20386"/>
    <cellStyle name="Обычный 3 5 2 7 14" xfId="21998"/>
    <cellStyle name="Обычный 3 5 2 7 2" xfId="8234"/>
    <cellStyle name="Обычный 3 5 2 7 2 10" xfId="8235"/>
    <cellStyle name="Обычный 3 5 2 7 2 11" xfId="18691"/>
    <cellStyle name="Обычный 3 5 2 7 2 12" xfId="20387"/>
    <cellStyle name="Обычный 3 5 2 7 2 13" xfId="21999"/>
    <cellStyle name="Обычный 3 5 2 7 2 2" xfId="8236"/>
    <cellStyle name="Обычный 3 5 2 7 2 2 2" xfId="8237"/>
    <cellStyle name="Обычный 3 5 2 7 2 3" xfId="8238"/>
    <cellStyle name="Обычный 3 5 2 7 2 4" xfId="8239"/>
    <cellStyle name="Обычный 3 5 2 7 2 5" xfId="8240"/>
    <cellStyle name="Обычный 3 5 2 7 2 6" xfId="8241"/>
    <cellStyle name="Обычный 3 5 2 7 2 7" xfId="8242"/>
    <cellStyle name="Обычный 3 5 2 7 2 8" xfId="8243"/>
    <cellStyle name="Обычный 3 5 2 7 2 9" xfId="8244"/>
    <cellStyle name="Обычный 3 5 2 7 3" xfId="8245"/>
    <cellStyle name="Обычный 3 5 2 7 3 2" xfId="8246"/>
    <cellStyle name="Обычный 3 5 2 7 4" xfId="8247"/>
    <cellStyle name="Обычный 3 5 2 7 5" xfId="8248"/>
    <cellStyle name="Обычный 3 5 2 7 6" xfId="8249"/>
    <cellStyle name="Обычный 3 5 2 7 7" xfId="8250"/>
    <cellStyle name="Обычный 3 5 2 7 8" xfId="8251"/>
    <cellStyle name="Обычный 3 5 2 7 9" xfId="8252"/>
    <cellStyle name="Обычный 3 5 2 8" xfId="8253"/>
    <cellStyle name="Обычный 3 5 2 8 10" xfId="8254"/>
    <cellStyle name="Обычный 3 5 2 8 11" xfId="18692"/>
    <cellStyle name="Обычный 3 5 2 8 12" xfId="20388"/>
    <cellStyle name="Обычный 3 5 2 8 13" xfId="22000"/>
    <cellStyle name="Обычный 3 5 2 8 2" xfId="8255"/>
    <cellStyle name="Обычный 3 5 2 8 2 2" xfId="8256"/>
    <cellStyle name="Обычный 3 5 2 8 3" xfId="8257"/>
    <cellStyle name="Обычный 3 5 2 8 4" xfId="8258"/>
    <cellStyle name="Обычный 3 5 2 8 5" xfId="8259"/>
    <cellStyle name="Обычный 3 5 2 8 6" xfId="8260"/>
    <cellStyle name="Обычный 3 5 2 8 7" xfId="8261"/>
    <cellStyle name="Обычный 3 5 2 8 8" xfId="8262"/>
    <cellStyle name="Обычный 3 5 2 8 9" xfId="8263"/>
    <cellStyle name="Обычный 3 5 2 9" xfId="8264"/>
    <cellStyle name="Обычный 3 5 2 9 10" xfId="20389"/>
    <cellStyle name="Обычный 3 5 2 9 11" xfId="22001"/>
    <cellStyle name="Обычный 3 5 2 9 2" xfId="8265"/>
    <cellStyle name="Обычный 3 5 2 9 2 2" xfId="8266"/>
    <cellStyle name="Обычный 3 5 2 9 3" xfId="8267"/>
    <cellStyle name="Обычный 3 5 2 9 4" xfId="8268"/>
    <cellStyle name="Обычный 3 5 2 9 5" xfId="8269"/>
    <cellStyle name="Обычный 3 5 2 9 6" xfId="8270"/>
    <cellStyle name="Обычный 3 5 2 9 7" xfId="8271"/>
    <cellStyle name="Обычный 3 5 2 9 8" xfId="8272"/>
    <cellStyle name="Обычный 3 5 2 9 9" xfId="18693"/>
    <cellStyle name="Обычный 3 5 20" xfId="8273"/>
    <cellStyle name="Обычный 3 5 21" xfId="8274"/>
    <cellStyle name="Обычный 3 5 22" xfId="8275"/>
    <cellStyle name="Обычный 3 5 23" xfId="8276"/>
    <cellStyle name="Обычный 3 5 24" xfId="18655"/>
    <cellStyle name="Обычный 3 5 25" xfId="19632"/>
    <cellStyle name="Обычный 3 5 26" xfId="20351"/>
    <cellStyle name="Обычный 3 5 27" xfId="21963"/>
    <cellStyle name="Обычный 3 5 3" xfId="8277"/>
    <cellStyle name="Обычный 3 5 3 10" xfId="8278"/>
    <cellStyle name="Обычный 3 5 3 11" xfId="8279"/>
    <cellStyle name="Обычный 3 5 3 12" xfId="8280"/>
    <cellStyle name="Обычный 3 5 3 13" xfId="8281"/>
    <cellStyle name="Обычный 3 5 3 14" xfId="8282"/>
    <cellStyle name="Обычный 3 5 3 15" xfId="8283"/>
    <cellStyle name="Обычный 3 5 3 16" xfId="8284"/>
    <cellStyle name="Обычный 3 5 3 17" xfId="8285"/>
    <cellStyle name="Обычный 3 5 3 18" xfId="18694"/>
    <cellStyle name="Обычный 3 5 3 19" xfId="20390"/>
    <cellStyle name="Обычный 3 5 3 2" xfId="8286"/>
    <cellStyle name="Обычный 3 5 3 2 10" xfId="8287"/>
    <cellStyle name="Обычный 3 5 3 2 11" xfId="8288"/>
    <cellStyle name="Обычный 3 5 3 2 12" xfId="18695"/>
    <cellStyle name="Обычный 3 5 3 2 13" xfId="20391"/>
    <cellStyle name="Обычный 3 5 3 2 14" xfId="22003"/>
    <cellStyle name="Обычный 3 5 3 2 2" xfId="8289"/>
    <cellStyle name="Обычный 3 5 3 2 2 10" xfId="8290"/>
    <cellStyle name="Обычный 3 5 3 2 2 11" xfId="18696"/>
    <cellStyle name="Обычный 3 5 3 2 2 12" xfId="20392"/>
    <cellStyle name="Обычный 3 5 3 2 2 13" xfId="22004"/>
    <cellStyle name="Обычный 3 5 3 2 2 2" xfId="8291"/>
    <cellStyle name="Обычный 3 5 3 2 2 2 2" xfId="8292"/>
    <cellStyle name="Обычный 3 5 3 2 2 3" xfId="8293"/>
    <cellStyle name="Обычный 3 5 3 2 2 4" xfId="8294"/>
    <cellStyle name="Обычный 3 5 3 2 2 5" xfId="8295"/>
    <cellStyle name="Обычный 3 5 3 2 2 6" xfId="8296"/>
    <cellStyle name="Обычный 3 5 3 2 2 7" xfId="8297"/>
    <cellStyle name="Обычный 3 5 3 2 2 8" xfId="8298"/>
    <cellStyle name="Обычный 3 5 3 2 2 9" xfId="8299"/>
    <cellStyle name="Обычный 3 5 3 2 3" xfId="8300"/>
    <cellStyle name="Обычный 3 5 3 2 3 2" xfId="8301"/>
    <cellStyle name="Обычный 3 5 3 2 4" xfId="8302"/>
    <cellStyle name="Обычный 3 5 3 2 5" xfId="8303"/>
    <cellStyle name="Обычный 3 5 3 2 6" xfId="8304"/>
    <cellStyle name="Обычный 3 5 3 2 7" xfId="8305"/>
    <cellStyle name="Обычный 3 5 3 2 8" xfId="8306"/>
    <cellStyle name="Обычный 3 5 3 2 9" xfId="8307"/>
    <cellStyle name="Обычный 3 5 3 20" xfId="22002"/>
    <cellStyle name="Обычный 3 5 3 3" xfId="8308"/>
    <cellStyle name="Обычный 3 5 3 3 10" xfId="8309"/>
    <cellStyle name="Обычный 3 5 3 3 11" xfId="8310"/>
    <cellStyle name="Обычный 3 5 3 3 12" xfId="18697"/>
    <cellStyle name="Обычный 3 5 3 3 13" xfId="20393"/>
    <cellStyle name="Обычный 3 5 3 3 14" xfId="22005"/>
    <cellStyle name="Обычный 3 5 3 3 2" xfId="8311"/>
    <cellStyle name="Обычный 3 5 3 3 2 10" xfId="8312"/>
    <cellStyle name="Обычный 3 5 3 3 2 11" xfId="18698"/>
    <cellStyle name="Обычный 3 5 3 3 2 12" xfId="20394"/>
    <cellStyle name="Обычный 3 5 3 3 2 13" xfId="22006"/>
    <cellStyle name="Обычный 3 5 3 3 2 2" xfId="8313"/>
    <cellStyle name="Обычный 3 5 3 3 2 2 2" xfId="8314"/>
    <cellStyle name="Обычный 3 5 3 3 2 3" xfId="8315"/>
    <cellStyle name="Обычный 3 5 3 3 2 4" xfId="8316"/>
    <cellStyle name="Обычный 3 5 3 3 2 5" xfId="8317"/>
    <cellStyle name="Обычный 3 5 3 3 2 6" xfId="8318"/>
    <cellStyle name="Обычный 3 5 3 3 2 7" xfId="8319"/>
    <cellStyle name="Обычный 3 5 3 3 2 8" xfId="8320"/>
    <cellStyle name="Обычный 3 5 3 3 2 9" xfId="8321"/>
    <cellStyle name="Обычный 3 5 3 3 3" xfId="8322"/>
    <cellStyle name="Обычный 3 5 3 3 3 2" xfId="8323"/>
    <cellStyle name="Обычный 3 5 3 3 4" xfId="8324"/>
    <cellStyle name="Обычный 3 5 3 3 5" xfId="8325"/>
    <cellStyle name="Обычный 3 5 3 3 6" xfId="8326"/>
    <cellStyle name="Обычный 3 5 3 3 7" xfId="8327"/>
    <cellStyle name="Обычный 3 5 3 3 8" xfId="8328"/>
    <cellStyle name="Обычный 3 5 3 3 9" xfId="8329"/>
    <cellStyle name="Обычный 3 5 3 4" xfId="8330"/>
    <cellStyle name="Обычный 3 5 3 4 10" xfId="8331"/>
    <cellStyle name="Обычный 3 5 3 4 11" xfId="8332"/>
    <cellStyle name="Обычный 3 5 3 4 12" xfId="18699"/>
    <cellStyle name="Обычный 3 5 3 4 13" xfId="20395"/>
    <cellStyle name="Обычный 3 5 3 4 14" xfId="22007"/>
    <cellStyle name="Обычный 3 5 3 4 2" xfId="8333"/>
    <cellStyle name="Обычный 3 5 3 4 2 10" xfId="8334"/>
    <cellStyle name="Обычный 3 5 3 4 2 11" xfId="18700"/>
    <cellStyle name="Обычный 3 5 3 4 2 12" xfId="20396"/>
    <cellStyle name="Обычный 3 5 3 4 2 13" xfId="22008"/>
    <cellStyle name="Обычный 3 5 3 4 2 2" xfId="8335"/>
    <cellStyle name="Обычный 3 5 3 4 2 2 2" xfId="8336"/>
    <cellStyle name="Обычный 3 5 3 4 2 3" xfId="8337"/>
    <cellStyle name="Обычный 3 5 3 4 2 4" xfId="8338"/>
    <cellStyle name="Обычный 3 5 3 4 2 5" xfId="8339"/>
    <cellStyle name="Обычный 3 5 3 4 2 6" xfId="8340"/>
    <cellStyle name="Обычный 3 5 3 4 2 7" xfId="8341"/>
    <cellStyle name="Обычный 3 5 3 4 2 8" xfId="8342"/>
    <cellStyle name="Обычный 3 5 3 4 2 9" xfId="8343"/>
    <cellStyle name="Обычный 3 5 3 4 3" xfId="8344"/>
    <cellStyle name="Обычный 3 5 3 4 3 2" xfId="8345"/>
    <cellStyle name="Обычный 3 5 3 4 4" xfId="8346"/>
    <cellStyle name="Обычный 3 5 3 4 5" xfId="8347"/>
    <cellStyle name="Обычный 3 5 3 4 6" xfId="8348"/>
    <cellStyle name="Обычный 3 5 3 4 7" xfId="8349"/>
    <cellStyle name="Обычный 3 5 3 4 8" xfId="8350"/>
    <cellStyle name="Обычный 3 5 3 4 9" xfId="8351"/>
    <cellStyle name="Обычный 3 5 3 5" xfId="8352"/>
    <cellStyle name="Обычный 3 5 3 5 10" xfId="8353"/>
    <cellStyle name="Обычный 3 5 3 5 11" xfId="8354"/>
    <cellStyle name="Обычный 3 5 3 5 12" xfId="18701"/>
    <cellStyle name="Обычный 3 5 3 5 13" xfId="20397"/>
    <cellStyle name="Обычный 3 5 3 5 14" xfId="22009"/>
    <cellStyle name="Обычный 3 5 3 5 2" xfId="8355"/>
    <cellStyle name="Обычный 3 5 3 5 2 10" xfId="8356"/>
    <cellStyle name="Обычный 3 5 3 5 2 11" xfId="18702"/>
    <cellStyle name="Обычный 3 5 3 5 2 12" xfId="20398"/>
    <cellStyle name="Обычный 3 5 3 5 2 13" xfId="22010"/>
    <cellStyle name="Обычный 3 5 3 5 2 2" xfId="8357"/>
    <cellStyle name="Обычный 3 5 3 5 2 2 2" xfId="8358"/>
    <cellStyle name="Обычный 3 5 3 5 2 3" xfId="8359"/>
    <cellStyle name="Обычный 3 5 3 5 2 4" xfId="8360"/>
    <cellStyle name="Обычный 3 5 3 5 2 5" xfId="8361"/>
    <cellStyle name="Обычный 3 5 3 5 2 6" xfId="8362"/>
    <cellStyle name="Обычный 3 5 3 5 2 7" xfId="8363"/>
    <cellStyle name="Обычный 3 5 3 5 2 8" xfId="8364"/>
    <cellStyle name="Обычный 3 5 3 5 2 9" xfId="8365"/>
    <cellStyle name="Обычный 3 5 3 5 3" xfId="8366"/>
    <cellStyle name="Обычный 3 5 3 5 3 2" xfId="8367"/>
    <cellStyle name="Обычный 3 5 3 5 4" xfId="8368"/>
    <cellStyle name="Обычный 3 5 3 5 5" xfId="8369"/>
    <cellStyle name="Обычный 3 5 3 5 6" xfId="8370"/>
    <cellStyle name="Обычный 3 5 3 5 7" xfId="8371"/>
    <cellStyle name="Обычный 3 5 3 5 8" xfId="8372"/>
    <cellStyle name="Обычный 3 5 3 5 9" xfId="8373"/>
    <cellStyle name="Обычный 3 5 3 6" xfId="8374"/>
    <cellStyle name="Обычный 3 5 3 6 10" xfId="8375"/>
    <cellStyle name="Обычный 3 5 3 6 11" xfId="18703"/>
    <cellStyle name="Обычный 3 5 3 6 12" xfId="20399"/>
    <cellStyle name="Обычный 3 5 3 6 13" xfId="22011"/>
    <cellStyle name="Обычный 3 5 3 6 2" xfId="8376"/>
    <cellStyle name="Обычный 3 5 3 6 2 2" xfId="8377"/>
    <cellStyle name="Обычный 3 5 3 6 3" xfId="8378"/>
    <cellStyle name="Обычный 3 5 3 6 4" xfId="8379"/>
    <cellStyle name="Обычный 3 5 3 6 5" xfId="8380"/>
    <cellStyle name="Обычный 3 5 3 6 6" xfId="8381"/>
    <cellStyle name="Обычный 3 5 3 6 7" xfId="8382"/>
    <cellStyle name="Обычный 3 5 3 6 8" xfId="8383"/>
    <cellStyle name="Обычный 3 5 3 6 9" xfId="8384"/>
    <cellStyle name="Обычный 3 5 3 7" xfId="8385"/>
    <cellStyle name="Обычный 3 5 3 7 10" xfId="20400"/>
    <cellStyle name="Обычный 3 5 3 7 11" xfId="22012"/>
    <cellStyle name="Обычный 3 5 3 7 2" xfId="8386"/>
    <cellStyle name="Обычный 3 5 3 7 2 2" xfId="8387"/>
    <cellStyle name="Обычный 3 5 3 7 3" xfId="8388"/>
    <cellStyle name="Обычный 3 5 3 7 4" xfId="8389"/>
    <cellStyle name="Обычный 3 5 3 7 5" xfId="8390"/>
    <cellStyle name="Обычный 3 5 3 7 6" xfId="8391"/>
    <cellStyle name="Обычный 3 5 3 7 7" xfId="8392"/>
    <cellStyle name="Обычный 3 5 3 7 8" xfId="8393"/>
    <cellStyle name="Обычный 3 5 3 7 9" xfId="18704"/>
    <cellStyle name="Обычный 3 5 3 8" xfId="8394"/>
    <cellStyle name="Обычный 3 5 3 8 2" xfId="8395"/>
    <cellStyle name="Обычный 3 5 3 9" xfId="8396"/>
    <cellStyle name="Обычный 3 5 4" xfId="8397"/>
    <cellStyle name="Обычный 3 5 4 10" xfId="8398"/>
    <cellStyle name="Обычный 3 5 4 11" xfId="8399"/>
    <cellStyle name="Обычный 3 5 4 12" xfId="8400"/>
    <cellStyle name="Обычный 3 5 4 13" xfId="8401"/>
    <cellStyle name="Обычный 3 5 4 14" xfId="8402"/>
    <cellStyle name="Обычный 3 5 4 15" xfId="8403"/>
    <cellStyle name="Обычный 3 5 4 16" xfId="8404"/>
    <cellStyle name="Обычный 3 5 4 17" xfId="8405"/>
    <cellStyle name="Обычный 3 5 4 18" xfId="18705"/>
    <cellStyle name="Обычный 3 5 4 19" xfId="20401"/>
    <cellStyle name="Обычный 3 5 4 2" xfId="8406"/>
    <cellStyle name="Обычный 3 5 4 2 10" xfId="8407"/>
    <cellStyle name="Обычный 3 5 4 2 11" xfId="8408"/>
    <cellStyle name="Обычный 3 5 4 2 12" xfId="18706"/>
    <cellStyle name="Обычный 3 5 4 2 13" xfId="20402"/>
    <cellStyle name="Обычный 3 5 4 2 14" xfId="22014"/>
    <cellStyle name="Обычный 3 5 4 2 2" xfId="8409"/>
    <cellStyle name="Обычный 3 5 4 2 2 10" xfId="8410"/>
    <cellStyle name="Обычный 3 5 4 2 2 11" xfId="18707"/>
    <cellStyle name="Обычный 3 5 4 2 2 12" xfId="20403"/>
    <cellStyle name="Обычный 3 5 4 2 2 13" xfId="22015"/>
    <cellStyle name="Обычный 3 5 4 2 2 2" xfId="8411"/>
    <cellStyle name="Обычный 3 5 4 2 2 2 2" xfId="8412"/>
    <cellStyle name="Обычный 3 5 4 2 2 3" xfId="8413"/>
    <cellStyle name="Обычный 3 5 4 2 2 4" xfId="8414"/>
    <cellStyle name="Обычный 3 5 4 2 2 5" xfId="8415"/>
    <cellStyle name="Обычный 3 5 4 2 2 6" xfId="8416"/>
    <cellStyle name="Обычный 3 5 4 2 2 7" xfId="8417"/>
    <cellStyle name="Обычный 3 5 4 2 2 8" xfId="8418"/>
    <cellStyle name="Обычный 3 5 4 2 2 9" xfId="8419"/>
    <cellStyle name="Обычный 3 5 4 2 3" xfId="8420"/>
    <cellStyle name="Обычный 3 5 4 2 3 2" xfId="8421"/>
    <cellStyle name="Обычный 3 5 4 2 4" xfId="8422"/>
    <cellStyle name="Обычный 3 5 4 2 5" xfId="8423"/>
    <cellStyle name="Обычный 3 5 4 2 6" xfId="8424"/>
    <cellStyle name="Обычный 3 5 4 2 7" xfId="8425"/>
    <cellStyle name="Обычный 3 5 4 2 8" xfId="8426"/>
    <cellStyle name="Обычный 3 5 4 2 9" xfId="8427"/>
    <cellStyle name="Обычный 3 5 4 20" xfId="22013"/>
    <cellStyle name="Обычный 3 5 4 3" xfId="8428"/>
    <cellStyle name="Обычный 3 5 4 3 10" xfId="8429"/>
    <cellStyle name="Обычный 3 5 4 3 11" xfId="8430"/>
    <cellStyle name="Обычный 3 5 4 3 12" xfId="18708"/>
    <cellStyle name="Обычный 3 5 4 3 13" xfId="20404"/>
    <cellStyle name="Обычный 3 5 4 3 14" xfId="22016"/>
    <cellStyle name="Обычный 3 5 4 3 2" xfId="8431"/>
    <cellStyle name="Обычный 3 5 4 3 2 10" xfId="8432"/>
    <cellStyle name="Обычный 3 5 4 3 2 11" xfId="18709"/>
    <cellStyle name="Обычный 3 5 4 3 2 12" xfId="20405"/>
    <cellStyle name="Обычный 3 5 4 3 2 13" xfId="22017"/>
    <cellStyle name="Обычный 3 5 4 3 2 2" xfId="8433"/>
    <cellStyle name="Обычный 3 5 4 3 2 2 2" xfId="8434"/>
    <cellStyle name="Обычный 3 5 4 3 2 3" xfId="8435"/>
    <cellStyle name="Обычный 3 5 4 3 2 4" xfId="8436"/>
    <cellStyle name="Обычный 3 5 4 3 2 5" xfId="8437"/>
    <cellStyle name="Обычный 3 5 4 3 2 6" xfId="8438"/>
    <cellStyle name="Обычный 3 5 4 3 2 7" xfId="8439"/>
    <cellStyle name="Обычный 3 5 4 3 2 8" xfId="8440"/>
    <cellStyle name="Обычный 3 5 4 3 2 9" xfId="8441"/>
    <cellStyle name="Обычный 3 5 4 3 3" xfId="8442"/>
    <cellStyle name="Обычный 3 5 4 3 3 2" xfId="8443"/>
    <cellStyle name="Обычный 3 5 4 3 4" xfId="8444"/>
    <cellStyle name="Обычный 3 5 4 3 5" xfId="8445"/>
    <cellStyle name="Обычный 3 5 4 3 6" xfId="8446"/>
    <cellStyle name="Обычный 3 5 4 3 7" xfId="8447"/>
    <cellStyle name="Обычный 3 5 4 3 8" xfId="8448"/>
    <cellStyle name="Обычный 3 5 4 3 9" xfId="8449"/>
    <cellStyle name="Обычный 3 5 4 4" xfId="8450"/>
    <cellStyle name="Обычный 3 5 4 4 10" xfId="8451"/>
    <cellStyle name="Обычный 3 5 4 4 11" xfId="8452"/>
    <cellStyle name="Обычный 3 5 4 4 12" xfId="18710"/>
    <cellStyle name="Обычный 3 5 4 4 13" xfId="20406"/>
    <cellStyle name="Обычный 3 5 4 4 14" xfId="22018"/>
    <cellStyle name="Обычный 3 5 4 4 2" xfId="8453"/>
    <cellStyle name="Обычный 3 5 4 4 2 10" xfId="8454"/>
    <cellStyle name="Обычный 3 5 4 4 2 11" xfId="18711"/>
    <cellStyle name="Обычный 3 5 4 4 2 12" xfId="20407"/>
    <cellStyle name="Обычный 3 5 4 4 2 13" xfId="22019"/>
    <cellStyle name="Обычный 3 5 4 4 2 2" xfId="8455"/>
    <cellStyle name="Обычный 3 5 4 4 2 2 2" xfId="8456"/>
    <cellStyle name="Обычный 3 5 4 4 2 3" xfId="8457"/>
    <cellStyle name="Обычный 3 5 4 4 2 4" xfId="8458"/>
    <cellStyle name="Обычный 3 5 4 4 2 5" xfId="8459"/>
    <cellStyle name="Обычный 3 5 4 4 2 6" xfId="8460"/>
    <cellStyle name="Обычный 3 5 4 4 2 7" xfId="8461"/>
    <cellStyle name="Обычный 3 5 4 4 2 8" xfId="8462"/>
    <cellStyle name="Обычный 3 5 4 4 2 9" xfId="8463"/>
    <cellStyle name="Обычный 3 5 4 4 3" xfId="8464"/>
    <cellStyle name="Обычный 3 5 4 4 3 2" xfId="8465"/>
    <cellStyle name="Обычный 3 5 4 4 4" xfId="8466"/>
    <cellStyle name="Обычный 3 5 4 4 5" xfId="8467"/>
    <cellStyle name="Обычный 3 5 4 4 6" xfId="8468"/>
    <cellStyle name="Обычный 3 5 4 4 7" xfId="8469"/>
    <cellStyle name="Обычный 3 5 4 4 8" xfId="8470"/>
    <cellStyle name="Обычный 3 5 4 4 9" xfId="8471"/>
    <cellStyle name="Обычный 3 5 4 5" xfId="8472"/>
    <cellStyle name="Обычный 3 5 4 5 10" xfId="8473"/>
    <cellStyle name="Обычный 3 5 4 5 11" xfId="8474"/>
    <cellStyle name="Обычный 3 5 4 5 12" xfId="18712"/>
    <cellStyle name="Обычный 3 5 4 5 13" xfId="20408"/>
    <cellStyle name="Обычный 3 5 4 5 14" xfId="22020"/>
    <cellStyle name="Обычный 3 5 4 5 2" xfId="8475"/>
    <cellStyle name="Обычный 3 5 4 5 2 10" xfId="8476"/>
    <cellStyle name="Обычный 3 5 4 5 2 11" xfId="18713"/>
    <cellStyle name="Обычный 3 5 4 5 2 12" xfId="20409"/>
    <cellStyle name="Обычный 3 5 4 5 2 13" xfId="22021"/>
    <cellStyle name="Обычный 3 5 4 5 2 2" xfId="8477"/>
    <cellStyle name="Обычный 3 5 4 5 2 2 2" xfId="8478"/>
    <cellStyle name="Обычный 3 5 4 5 2 3" xfId="8479"/>
    <cellStyle name="Обычный 3 5 4 5 2 4" xfId="8480"/>
    <cellStyle name="Обычный 3 5 4 5 2 5" xfId="8481"/>
    <cellStyle name="Обычный 3 5 4 5 2 6" xfId="8482"/>
    <cellStyle name="Обычный 3 5 4 5 2 7" xfId="8483"/>
    <cellStyle name="Обычный 3 5 4 5 2 8" xfId="8484"/>
    <cellStyle name="Обычный 3 5 4 5 2 9" xfId="8485"/>
    <cellStyle name="Обычный 3 5 4 5 3" xfId="8486"/>
    <cellStyle name="Обычный 3 5 4 5 3 2" xfId="8487"/>
    <cellStyle name="Обычный 3 5 4 5 4" xfId="8488"/>
    <cellStyle name="Обычный 3 5 4 5 5" xfId="8489"/>
    <cellStyle name="Обычный 3 5 4 5 6" xfId="8490"/>
    <cellStyle name="Обычный 3 5 4 5 7" xfId="8491"/>
    <cellStyle name="Обычный 3 5 4 5 8" xfId="8492"/>
    <cellStyle name="Обычный 3 5 4 5 9" xfId="8493"/>
    <cellStyle name="Обычный 3 5 4 6" xfId="8494"/>
    <cellStyle name="Обычный 3 5 4 6 10" xfId="8495"/>
    <cellStyle name="Обычный 3 5 4 6 11" xfId="18714"/>
    <cellStyle name="Обычный 3 5 4 6 12" xfId="20410"/>
    <cellStyle name="Обычный 3 5 4 6 13" xfId="22022"/>
    <cellStyle name="Обычный 3 5 4 6 2" xfId="8496"/>
    <cellStyle name="Обычный 3 5 4 6 2 2" xfId="8497"/>
    <cellStyle name="Обычный 3 5 4 6 3" xfId="8498"/>
    <cellStyle name="Обычный 3 5 4 6 4" xfId="8499"/>
    <cellStyle name="Обычный 3 5 4 6 5" xfId="8500"/>
    <cellStyle name="Обычный 3 5 4 6 6" xfId="8501"/>
    <cellStyle name="Обычный 3 5 4 6 7" xfId="8502"/>
    <cellStyle name="Обычный 3 5 4 6 8" xfId="8503"/>
    <cellStyle name="Обычный 3 5 4 6 9" xfId="8504"/>
    <cellStyle name="Обычный 3 5 4 7" xfId="8505"/>
    <cellStyle name="Обычный 3 5 4 7 10" xfId="20411"/>
    <cellStyle name="Обычный 3 5 4 7 11" xfId="22023"/>
    <cellStyle name="Обычный 3 5 4 7 2" xfId="8506"/>
    <cellStyle name="Обычный 3 5 4 7 2 2" xfId="8507"/>
    <cellStyle name="Обычный 3 5 4 7 3" xfId="8508"/>
    <cellStyle name="Обычный 3 5 4 7 4" xfId="8509"/>
    <cellStyle name="Обычный 3 5 4 7 5" xfId="8510"/>
    <cellStyle name="Обычный 3 5 4 7 6" xfId="8511"/>
    <cellStyle name="Обычный 3 5 4 7 7" xfId="8512"/>
    <cellStyle name="Обычный 3 5 4 7 8" xfId="8513"/>
    <cellStyle name="Обычный 3 5 4 7 9" xfId="18715"/>
    <cellStyle name="Обычный 3 5 4 8" xfId="8514"/>
    <cellStyle name="Обычный 3 5 4 8 2" xfId="8515"/>
    <cellStyle name="Обычный 3 5 4 9" xfId="8516"/>
    <cellStyle name="Обычный 3 5 5" xfId="8517"/>
    <cellStyle name="Обычный 3 5 5 10" xfId="8518"/>
    <cellStyle name="Обычный 3 5 5 11" xfId="8519"/>
    <cellStyle name="Обычный 3 5 5 12" xfId="18716"/>
    <cellStyle name="Обычный 3 5 5 13" xfId="20412"/>
    <cellStyle name="Обычный 3 5 5 14" xfId="22024"/>
    <cellStyle name="Обычный 3 5 5 2" xfId="8520"/>
    <cellStyle name="Обычный 3 5 5 2 10" xfId="8521"/>
    <cellStyle name="Обычный 3 5 5 2 11" xfId="18717"/>
    <cellStyle name="Обычный 3 5 5 2 12" xfId="20413"/>
    <cellStyle name="Обычный 3 5 5 2 13" xfId="22025"/>
    <cellStyle name="Обычный 3 5 5 2 2" xfId="8522"/>
    <cellStyle name="Обычный 3 5 5 2 2 2" xfId="8523"/>
    <cellStyle name="Обычный 3 5 5 2 3" xfId="8524"/>
    <cellStyle name="Обычный 3 5 5 2 4" xfId="8525"/>
    <cellStyle name="Обычный 3 5 5 2 5" xfId="8526"/>
    <cellStyle name="Обычный 3 5 5 2 6" xfId="8527"/>
    <cellStyle name="Обычный 3 5 5 2 7" xfId="8528"/>
    <cellStyle name="Обычный 3 5 5 2 8" xfId="8529"/>
    <cellStyle name="Обычный 3 5 5 2 9" xfId="8530"/>
    <cellStyle name="Обычный 3 5 5 3" xfId="8531"/>
    <cellStyle name="Обычный 3 5 5 3 2" xfId="8532"/>
    <cellStyle name="Обычный 3 5 5 4" xfId="8533"/>
    <cellStyle name="Обычный 3 5 5 5" xfId="8534"/>
    <cellStyle name="Обычный 3 5 5 6" xfId="8535"/>
    <cellStyle name="Обычный 3 5 5 7" xfId="8536"/>
    <cellStyle name="Обычный 3 5 5 8" xfId="8537"/>
    <cellStyle name="Обычный 3 5 5 9" xfId="8538"/>
    <cellStyle name="Обычный 3 5 6" xfId="8539"/>
    <cellStyle name="Обычный 3 5 6 10" xfId="8540"/>
    <cellStyle name="Обычный 3 5 6 11" xfId="8541"/>
    <cellStyle name="Обычный 3 5 6 12" xfId="18718"/>
    <cellStyle name="Обычный 3 5 6 13" xfId="20414"/>
    <cellStyle name="Обычный 3 5 6 14" xfId="22026"/>
    <cellStyle name="Обычный 3 5 6 2" xfId="8542"/>
    <cellStyle name="Обычный 3 5 6 2 10" xfId="8543"/>
    <cellStyle name="Обычный 3 5 6 2 11" xfId="18719"/>
    <cellStyle name="Обычный 3 5 6 2 12" xfId="20415"/>
    <cellStyle name="Обычный 3 5 6 2 13" xfId="22027"/>
    <cellStyle name="Обычный 3 5 6 2 2" xfId="8544"/>
    <cellStyle name="Обычный 3 5 6 2 2 2" xfId="8545"/>
    <cellStyle name="Обычный 3 5 6 2 3" xfId="8546"/>
    <cellStyle name="Обычный 3 5 6 2 4" xfId="8547"/>
    <cellStyle name="Обычный 3 5 6 2 5" xfId="8548"/>
    <cellStyle name="Обычный 3 5 6 2 6" xfId="8549"/>
    <cellStyle name="Обычный 3 5 6 2 7" xfId="8550"/>
    <cellStyle name="Обычный 3 5 6 2 8" xfId="8551"/>
    <cellStyle name="Обычный 3 5 6 2 9" xfId="8552"/>
    <cellStyle name="Обычный 3 5 6 3" xfId="8553"/>
    <cellStyle name="Обычный 3 5 6 3 2" xfId="8554"/>
    <cellStyle name="Обычный 3 5 6 4" xfId="8555"/>
    <cellStyle name="Обычный 3 5 6 5" xfId="8556"/>
    <cellStyle name="Обычный 3 5 6 6" xfId="8557"/>
    <cellStyle name="Обычный 3 5 6 7" xfId="8558"/>
    <cellStyle name="Обычный 3 5 6 8" xfId="8559"/>
    <cellStyle name="Обычный 3 5 6 9" xfId="8560"/>
    <cellStyle name="Обычный 3 5 7" xfId="8561"/>
    <cellStyle name="Обычный 3 5 7 10" xfId="8562"/>
    <cellStyle name="Обычный 3 5 7 11" xfId="8563"/>
    <cellStyle name="Обычный 3 5 7 12" xfId="18720"/>
    <cellStyle name="Обычный 3 5 7 13" xfId="20416"/>
    <cellStyle name="Обычный 3 5 7 14" xfId="22028"/>
    <cellStyle name="Обычный 3 5 7 2" xfId="8564"/>
    <cellStyle name="Обычный 3 5 7 2 10" xfId="8565"/>
    <cellStyle name="Обычный 3 5 7 2 11" xfId="18721"/>
    <cellStyle name="Обычный 3 5 7 2 12" xfId="20417"/>
    <cellStyle name="Обычный 3 5 7 2 13" xfId="22029"/>
    <cellStyle name="Обычный 3 5 7 2 2" xfId="8566"/>
    <cellStyle name="Обычный 3 5 7 2 2 2" xfId="8567"/>
    <cellStyle name="Обычный 3 5 7 2 3" xfId="8568"/>
    <cellStyle name="Обычный 3 5 7 2 4" xfId="8569"/>
    <cellStyle name="Обычный 3 5 7 2 5" xfId="8570"/>
    <cellStyle name="Обычный 3 5 7 2 6" xfId="8571"/>
    <cellStyle name="Обычный 3 5 7 2 7" xfId="8572"/>
    <cellStyle name="Обычный 3 5 7 2 8" xfId="8573"/>
    <cellStyle name="Обычный 3 5 7 2 9" xfId="8574"/>
    <cellStyle name="Обычный 3 5 7 3" xfId="8575"/>
    <cellStyle name="Обычный 3 5 7 3 2" xfId="8576"/>
    <cellStyle name="Обычный 3 5 7 4" xfId="8577"/>
    <cellStyle name="Обычный 3 5 7 5" xfId="8578"/>
    <cellStyle name="Обычный 3 5 7 6" xfId="8579"/>
    <cellStyle name="Обычный 3 5 7 7" xfId="8580"/>
    <cellStyle name="Обычный 3 5 7 8" xfId="8581"/>
    <cellStyle name="Обычный 3 5 7 9" xfId="8582"/>
    <cellStyle name="Обычный 3 5 8" xfId="8583"/>
    <cellStyle name="Обычный 3 5 8 10" xfId="8584"/>
    <cellStyle name="Обычный 3 5 8 11" xfId="8585"/>
    <cellStyle name="Обычный 3 5 8 12" xfId="18722"/>
    <cellStyle name="Обычный 3 5 8 13" xfId="20418"/>
    <cellStyle name="Обычный 3 5 8 14" xfId="22030"/>
    <cellStyle name="Обычный 3 5 8 2" xfId="8586"/>
    <cellStyle name="Обычный 3 5 8 2 10" xfId="8587"/>
    <cellStyle name="Обычный 3 5 8 2 11" xfId="18723"/>
    <cellStyle name="Обычный 3 5 8 2 12" xfId="20419"/>
    <cellStyle name="Обычный 3 5 8 2 13" xfId="22031"/>
    <cellStyle name="Обычный 3 5 8 2 2" xfId="8588"/>
    <cellStyle name="Обычный 3 5 8 2 2 2" xfId="8589"/>
    <cellStyle name="Обычный 3 5 8 2 3" xfId="8590"/>
    <cellStyle name="Обычный 3 5 8 2 4" xfId="8591"/>
    <cellStyle name="Обычный 3 5 8 2 5" xfId="8592"/>
    <cellStyle name="Обычный 3 5 8 2 6" xfId="8593"/>
    <cellStyle name="Обычный 3 5 8 2 7" xfId="8594"/>
    <cellStyle name="Обычный 3 5 8 2 8" xfId="8595"/>
    <cellStyle name="Обычный 3 5 8 2 9" xfId="8596"/>
    <cellStyle name="Обычный 3 5 8 3" xfId="8597"/>
    <cellStyle name="Обычный 3 5 8 3 2" xfId="8598"/>
    <cellStyle name="Обычный 3 5 8 4" xfId="8599"/>
    <cellStyle name="Обычный 3 5 8 5" xfId="8600"/>
    <cellStyle name="Обычный 3 5 8 6" xfId="8601"/>
    <cellStyle name="Обычный 3 5 8 7" xfId="8602"/>
    <cellStyle name="Обычный 3 5 8 8" xfId="8603"/>
    <cellStyle name="Обычный 3 5 8 9" xfId="8604"/>
    <cellStyle name="Обычный 3 5 9" xfId="8605"/>
    <cellStyle name="Обычный 3 5 9 10" xfId="8606"/>
    <cellStyle name="Обычный 3 5 9 11" xfId="8607"/>
    <cellStyle name="Обычный 3 5 9 12" xfId="18724"/>
    <cellStyle name="Обычный 3 5 9 13" xfId="20420"/>
    <cellStyle name="Обычный 3 5 9 14" xfId="22032"/>
    <cellStyle name="Обычный 3 5 9 2" xfId="8608"/>
    <cellStyle name="Обычный 3 5 9 2 10" xfId="8609"/>
    <cellStyle name="Обычный 3 5 9 2 11" xfId="18725"/>
    <cellStyle name="Обычный 3 5 9 2 12" xfId="20421"/>
    <cellStyle name="Обычный 3 5 9 2 13" xfId="22033"/>
    <cellStyle name="Обычный 3 5 9 2 2" xfId="8610"/>
    <cellStyle name="Обычный 3 5 9 2 2 2" xfId="8611"/>
    <cellStyle name="Обычный 3 5 9 2 3" xfId="8612"/>
    <cellStyle name="Обычный 3 5 9 2 4" xfId="8613"/>
    <cellStyle name="Обычный 3 5 9 2 5" xfId="8614"/>
    <cellStyle name="Обычный 3 5 9 2 6" xfId="8615"/>
    <cellStyle name="Обычный 3 5 9 2 7" xfId="8616"/>
    <cellStyle name="Обычный 3 5 9 2 8" xfId="8617"/>
    <cellStyle name="Обычный 3 5 9 2 9" xfId="8618"/>
    <cellStyle name="Обычный 3 5 9 3" xfId="8619"/>
    <cellStyle name="Обычный 3 5 9 3 2" xfId="8620"/>
    <cellStyle name="Обычный 3 5 9 4" xfId="8621"/>
    <cellStyle name="Обычный 3 5 9 5" xfId="8622"/>
    <cellStyle name="Обычный 3 5 9 6" xfId="8623"/>
    <cellStyle name="Обычный 3 5 9 7" xfId="8624"/>
    <cellStyle name="Обычный 3 5 9 8" xfId="8625"/>
    <cellStyle name="Обычный 3 5 9 9" xfId="8626"/>
    <cellStyle name="Обычный 3 6" xfId="8627"/>
    <cellStyle name="Обычный 3 6 2" xfId="18726"/>
    <cellStyle name="Обычный 3 7" xfId="8628"/>
    <cellStyle name="Обычный 3 8" xfId="8629"/>
    <cellStyle name="Обычный 3 8 10" xfId="8630"/>
    <cellStyle name="Обычный 3 8 10 2" xfId="8631"/>
    <cellStyle name="Обычный 3 8 11" xfId="8632"/>
    <cellStyle name="Обычный 3 8 12" xfId="8633"/>
    <cellStyle name="Обычный 3 8 13" xfId="8634"/>
    <cellStyle name="Обычный 3 8 14" xfId="8635"/>
    <cellStyle name="Обычный 3 8 15" xfId="8636"/>
    <cellStyle name="Обычный 3 8 16" xfId="8637"/>
    <cellStyle name="Обычный 3 8 17" xfId="8638"/>
    <cellStyle name="Обычный 3 8 18" xfId="8639"/>
    <cellStyle name="Обычный 3 8 19" xfId="8640"/>
    <cellStyle name="Обычный 3 8 2" xfId="8641"/>
    <cellStyle name="Обычный 3 8 2 10" xfId="8642"/>
    <cellStyle name="Обычный 3 8 2 11" xfId="8643"/>
    <cellStyle name="Обычный 3 8 2 12" xfId="8644"/>
    <cellStyle name="Обычный 3 8 2 13" xfId="8645"/>
    <cellStyle name="Обычный 3 8 2 14" xfId="8646"/>
    <cellStyle name="Обычный 3 8 2 15" xfId="8647"/>
    <cellStyle name="Обычный 3 8 2 16" xfId="8648"/>
    <cellStyle name="Обычный 3 8 2 17" xfId="8649"/>
    <cellStyle name="Обычный 3 8 2 18" xfId="18728"/>
    <cellStyle name="Обычный 3 8 2 19" xfId="20423"/>
    <cellStyle name="Обычный 3 8 2 2" xfId="8650"/>
    <cellStyle name="Обычный 3 8 2 2 10" xfId="8651"/>
    <cellStyle name="Обычный 3 8 2 2 11" xfId="8652"/>
    <cellStyle name="Обычный 3 8 2 2 12" xfId="18729"/>
    <cellStyle name="Обычный 3 8 2 2 13" xfId="20424"/>
    <cellStyle name="Обычный 3 8 2 2 14" xfId="22036"/>
    <cellStyle name="Обычный 3 8 2 2 2" xfId="8653"/>
    <cellStyle name="Обычный 3 8 2 2 2 10" xfId="8654"/>
    <cellStyle name="Обычный 3 8 2 2 2 11" xfId="18730"/>
    <cellStyle name="Обычный 3 8 2 2 2 12" xfId="20425"/>
    <cellStyle name="Обычный 3 8 2 2 2 13" xfId="22037"/>
    <cellStyle name="Обычный 3 8 2 2 2 2" xfId="8655"/>
    <cellStyle name="Обычный 3 8 2 2 2 2 2" xfId="8656"/>
    <cellStyle name="Обычный 3 8 2 2 2 3" xfId="8657"/>
    <cellStyle name="Обычный 3 8 2 2 2 4" xfId="8658"/>
    <cellStyle name="Обычный 3 8 2 2 2 5" xfId="8659"/>
    <cellStyle name="Обычный 3 8 2 2 2 6" xfId="8660"/>
    <cellStyle name="Обычный 3 8 2 2 2 7" xfId="8661"/>
    <cellStyle name="Обычный 3 8 2 2 2 8" xfId="8662"/>
    <cellStyle name="Обычный 3 8 2 2 2 9" xfId="8663"/>
    <cellStyle name="Обычный 3 8 2 2 3" xfId="8664"/>
    <cellStyle name="Обычный 3 8 2 2 3 2" xfId="8665"/>
    <cellStyle name="Обычный 3 8 2 2 4" xfId="8666"/>
    <cellStyle name="Обычный 3 8 2 2 5" xfId="8667"/>
    <cellStyle name="Обычный 3 8 2 2 6" xfId="8668"/>
    <cellStyle name="Обычный 3 8 2 2 7" xfId="8669"/>
    <cellStyle name="Обычный 3 8 2 2 8" xfId="8670"/>
    <cellStyle name="Обычный 3 8 2 2 9" xfId="8671"/>
    <cellStyle name="Обычный 3 8 2 20" xfId="22035"/>
    <cellStyle name="Обычный 3 8 2 3" xfId="8672"/>
    <cellStyle name="Обычный 3 8 2 3 10" xfId="8673"/>
    <cellStyle name="Обычный 3 8 2 3 11" xfId="8674"/>
    <cellStyle name="Обычный 3 8 2 3 12" xfId="18731"/>
    <cellStyle name="Обычный 3 8 2 3 13" xfId="20426"/>
    <cellStyle name="Обычный 3 8 2 3 14" xfId="22038"/>
    <cellStyle name="Обычный 3 8 2 3 2" xfId="8675"/>
    <cellStyle name="Обычный 3 8 2 3 2 10" xfId="8676"/>
    <cellStyle name="Обычный 3 8 2 3 2 11" xfId="18732"/>
    <cellStyle name="Обычный 3 8 2 3 2 12" xfId="20427"/>
    <cellStyle name="Обычный 3 8 2 3 2 13" xfId="22039"/>
    <cellStyle name="Обычный 3 8 2 3 2 2" xfId="8677"/>
    <cellStyle name="Обычный 3 8 2 3 2 2 2" xfId="8678"/>
    <cellStyle name="Обычный 3 8 2 3 2 3" xfId="8679"/>
    <cellStyle name="Обычный 3 8 2 3 2 4" xfId="8680"/>
    <cellStyle name="Обычный 3 8 2 3 2 5" xfId="8681"/>
    <cellStyle name="Обычный 3 8 2 3 2 6" xfId="8682"/>
    <cellStyle name="Обычный 3 8 2 3 2 7" xfId="8683"/>
    <cellStyle name="Обычный 3 8 2 3 2 8" xfId="8684"/>
    <cellStyle name="Обычный 3 8 2 3 2 9" xfId="8685"/>
    <cellStyle name="Обычный 3 8 2 3 3" xfId="8686"/>
    <cellStyle name="Обычный 3 8 2 3 3 2" xfId="8687"/>
    <cellStyle name="Обычный 3 8 2 3 4" xfId="8688"/>
    <cellStyle name="Обычный 3 8 2 3 5" xfId="8689"/>
    <cellStyle name="Обычный 3 8 2 3 6" xfId="8690"/>
    <cellStyle name="Обычный 3 8 2 3 7" xfId="8691"/>
    <cellStyle name="Обычный 3 8 2 3 8" xfId="8692"/>
    <cellStyle name="Обычный 3 8 2 3 9" xfId="8693"/>
    <cellStyle name="Обычный 3 8 2 4" xfId="8694"/>
    <cellStyle name="Обычный 3 8 2 4 10" xfId="8695"/>
    <cellStyle name="Обычный 3 8 2 4 11" xfId="8696"/>
    <cellStyle name="Обычный 3 8 2 4 12" xfId="18733"/>
    <cellStyle name="Обычный 3 8 2 4 13" xfId="20428"/>
    <cellStyle name="Обычный 3 8 2 4 14" xfId="22040"/>
    <cellStyle name="Обычный 3 8 2 4 2" xfId="8697"/>
    <cellStyle name="Обычный 3 8 2 4 2 10" xfId="8698"/>
    <cellStyle name="Обычный 3 8 2 4 2 11" xfId="18734"/>
    <cellStyle name="Обычный 3 8 2 4 2 12" xfId="20429"/>
    <cellStyle name="Обычный 3 8 2 4 2 13" xfId="22041"/>
    <cellStyle name="Обычный 3 8 2 4 2 2" xfId="8699"/>
    <cellStyle name="Обычный 3 8 2 4 2 2 2" xfId="8700"/>
    <cellStyle name="Обычный 3 8 2 4 2 3" xfId="8701"/>
    <cellStyle name="Обычный 3 8 2 4 2 4" xfId="8702"/>
    <cellStyle name="Обычный 3 8 2 4 2 5" xfId="8703"/>
    <cellStyle name="Обычный 3 8 2 4 2 6" xfId="8704"/>
    <cellStyle name="Обычный 3 8 2 4 2 7" xfId="8705"/>
    <cellStyle name="Обычный 3 8 2 4 2 8" xfId="8706"/>
    <cellStyle name="Обычный 3 8 2 4 2 9" xfId="8707"/>
    <cellStyle name="Обычный 3 8 2 4 3" xfId="8708"/>
    <cellStyle name="Обычный 3 8 2 4 3 2" xfId="8709"/>
    <cellStyle name="Обычный 3 8 2 4 4" xfId="8710"/>
    <cellStyle name="Обычный 3 8 2 4 5" xfId="8711"/>
    <cellStyle name="Обычный 3 8 2 4 6" xfId="8712"/>
    <cellStyle name="Обычный 3 8 2 4 7" xfId="8713"/>
    <cellStyle name="Обычный 3 8 2 4 8" xfId="8714"/>
    <cellStyle name="Обычный 3 8 2 4 9" xfId="8715"/>
    <cellStyle name="Обычный 3 8 2 5" xfId="8716"/>
    <cellStyle name="Обычный 3 8 2 5 10" xfId="8717"/>
    <cellStyle name="Обычный 3 8 2 5 11" xfId="8718"/>
    <cellStyle name="Обычный 3 8 2 5 12" xfId="18735"/>
    <cellStyle name="Обычный 3 8 2 5 13" xfId="20430"/>
    <cellStyle name="Обычный 3 8 2 5 14" xfId="22042"/>
    <cellStyle name="Обычный 3 8 2 5 2" xfId="8719"/>
    <cellStyle name="Обычный 3 8 2 5 2 10" xfId="8720"/>
    <cellStyle name="Обычный 3 8 2 5 2 11" xfId="18736"/>
    <cellStyle name="Обычный 3 8 2 5 2 12" xfId="20431"/>
    <cellStyle name="Обычный 3 8 2 5 2 13" xfId="22043"/>
    <cellStyle name="Обычный 3 8 2 5 2 2" xfId="8721"/>
    <cellStyle name="Обычный 3 8 2 5 2 2 2" xfId="8722"/>
    <cellStyle name="Обычный 3 8 2 5 2 3" xfId="8723"/>
    <cellStyle name="Обычный 3 8 2 5 2 4" xfId="8724"/>
    <cellStyle name="Обычный 3 8 2 5 2 5" xfId="8725"/>
    <cellStyle name="Обычный 3 8 2 5 2 6" xfId="8726"/>
    <cellStyle name="Обычный 3 8 2 5 2 7" xfId="8727"/>
    <cellStyle name="Обычный 3 8 2 5 2 8" xfId="8728"/>
    <cellStyle name="Обычный 3 8 2 5 2 9" xfId="8729"/>
    <cellStyle name="Обычный 3 8 2 5 3" xfId="8730"/>
    <cellStyle name="Обычный 3 8 2 5 3 2" xfId="8731"/>
    <cellStyle name="Обычный 3 8 2 5 4" xfId="8732"/>
    <cellStyle name="Обычный 3 8 2 5 5" xfId="8733"/>
    <cellStyle name="Обычный 3 8 2 5 6" xfId="8734"/>
    <cellStyle name="Обычный 3 8 2 5 7" xfId="8735"/>
    <cellStyle name="Обычный 3 8 2 5 8" xfId="8736"/>
    <cellStyle name="Обычный 3 8 2 5 9" xfId="8737"/>
    <cellStyle name="Обычный 3 8 2 6" xfId="8738"/>
    <cellStyle name="Обычный 3 8 2 6 10" xfId="8739"/>
    <cellStyle name="Обычный 3 8 2 6 11" xfId="18737"/>
    <cellStyle name="Обычный 3 8 2 6 12" xfId="20432"/>
    <cellStyle name="Обычный 3 8 2 6 13" xfId="22044"/>
    <cellStyle name="Обычный 3 8 2 6 2" xfId="8740"/>
    <cellStyle name="Обычный 3 8 2 6 2 2" xfId="8741"/>
    <cellStyle name="Обычный 3 8 2 6 3" xfId="8742"/>
    <cellStyle name="Обычный 3 8 2 6 4" xfId="8743"/>
    <cellStyle name="Обычный 3 8 2 6 5" xfId="8744"/>
    <cellStyle name="Обычный 3 8 2 6 6" xfId="8745"/>
    <cellStyle name="Обычный 3 8 2 6 7" xfId="8746"/>
    <cellStyle name="Обычный 3 8 2 6 8" xfId="8747"/>
    <cellStyle name="Обычный 3 8 2 6 9" xfId="8748"/>
    <cellStyle name="Обычный 3 8 2 7" xfId="8749"/>
    <cellStyle name="Обычный 3 8 2 7 10" xfId="20433"/>
    <cellStyle name="Обычный 3 8 2 7 11" xfId="22045"/>
    <cellStyle name="Обычный 3 8 2 7 2" xfId="8750"/>
    <cellStyle name="Обычный 3 8 2 7 2 2" xfId="8751"/>
    <cellStyle name="Обычный 3 8 2 7 3" xfId="8752"/>
    <cellStyle name="Обычный 3 8 2 7 4" xfId="8753"/>
    <cellStyle name="Обычный 3 8 2 7 5" xfId="8754"/>
    <cellStyle name="Обычный 3 8 2 7 6" xfId="8755"/>
    <cellStyle name="Обычный 3 8 2 7 7" xfId="8756"/>
    <cellStyle name="Обычный 3 8 2 7 8" xfId="8757"/>
    <cellStyle name="Обычный 3 8 2 7 9" xfId="18738"/>
    <cellStyle name="Обычный 3 8 2 8" xfId="8758"/>
    <cellStyle name="Обычный 3 8 2 8 2" xfId="8759"/>
    <cellStyle name="Обычный 3 8 2 9" xfId="8760"/>
    <cellStyle name="Обычный 3 8 20" xfId="18727"/>
    <cellStyle name="Обычный 3 8 21" xfId="20422"/>
    <cellStyle name="Обычный 3 8 22" xfId="22034"/>
    <cellStyle name="Обычный 3 8 3" xfId="8761"/>
    <cellStyle name="Обычный 3 8 3 10" xfId="8762"/>
    <cellStyle name="Обычный 3 8 3 11" xfId="8763"/>
    <cellStyle name="Обычный 3 8 3 12" xfId="8764"/>
    <cellStyle name="Обычный 3 8 3 13" xfId="8765"/>
    <cellStyle name="Обычный 3 8 3 14" xfId="8766"/>
    <cellStyle name="Обычный 3 8 3 15" xfId="8767"/>
    <cellStyle name="Обычный 3 8 3 16" xfId="8768"/>
    <cellStyle name="Обычный 3 8 3 17" xfId="8769"/>
    <cellStyle name="Обычный 3 8 3 18" xfId="18739"/>
    <cellStyle name="Обычный 3 8 3 19" xfId="20434"/>
    <cellStyle name="Обычный 3 8 3 2" xfId="8770"/>
    <cellStyle name="Обычный 3 8 3 2 10" xfId="8771"/>
    <cellStyle name="Обычный 3 8 3 2 11" xfId="8772"/>
    <cellStyle name="Обычный 3 8 3 2 12" xfId="18740"/>
    <cellStyle name="Обычный 3 8 3 2 13" xfId="20435"/>
    <cellStyle name="Обычный 3 8 3 2 14" xfId="22047"/>
    <cellStyle name="Обычный 3 8 3 2 2" xfId="8773"/>
    <cellStyle name="Обычный 3 8 3 2 2 10" xfId="8774"/>
    <cellStyle name="Обычный 3 8 3 2 2 11" xfId="18741"/>
    <cellStyle name="Обычный 3 8 3 2 2 12" xfId="20436"/>
    <cellStyle name="Обычный 3 8 3 2 2 13" xfId="22048"/>
    <cellStyle name="Обычный 3 8 3 2 2 2" xfId="8775"/>
    <cellStyle name="Обычный 3 8 3 2 2 2 2" xfId="8776"/>
    <cellStyle name="Обычный 3 8 3 2 2 3" xfId="8777"/>
    <cellStyle name="Обычный 3 8 3 2 2 4" xfId="8778"/>
    <cellStyle name="Обычный 3 8 3 2 2 5" xfId="8779"/>
    <cellStyle name="Обычный 3 8 3 2 2 6" xfId="8780"/>
    <cellStyle name="Обычный 3 8 3 2 2 7" xfId="8781"/>
    <cellStyle name="Обычный 3 8 3 2 2 8" xfId="8782"/>
    <cellStyle name="Обычный 3 8 3 2 2 9" xfId="8783"/>
    <cellStyle name="Обычный 3 8 3 2 3" xfId="8784"/>
    <cellStyle name="Обычный 3 8 3 2 3 2" xfId="8785"/>
    <cellStyle name="Обычный 3 8 3 2 4" xfId="8786"/>
    <cellStyle name="Обычный 3 8 3 2 5" xfId="8787"/>
    <cellStyle name="Обычный 3 8 3 2 6" xfId="8788"/>
    <cellStyle name="Обычный 3 8 3 2 7" xfId="8789"/>
    <cellStyle name="Обычный 3 8 3 2 8" xfId="8790"/>
    <cellStyle name="Обычный 3 8 3 2 9" xfId="8791"/>
    <cellStyle name="Обычный 3 8 3 20" xfId="22046"/>
    <cellStyle name="Обычный 3 8 3 3" xfId="8792"/>
    <cellStyle name="Обычный 3 8 3 3 10" xfId="8793"/>
    <cellStyle name="Обычный 3 8 3 3 11" xfId="8794"/>
    <cellStyle name="Обычный 3 8 3 3 12" xfId="18742"/>
    <cellStyle name="Обычный 3 8 3 3 13" xfId="20437"/>
    <cellStyle name="Обычный 3 8 3 3 14" xfId="22049"/>
    <cellStyle name="Обычный 3 8 3 3 2" xfId="8795"/>
    <cellStyle name="Обычный 3 8 3 3 2 10" xfId="8796"/>
    <cellStyle name="Обычный 3 8 3 3 2 11" xfId="18743"/>
    <cellStyle name="Обычный 3 8 3 3 2 12" xfId="20438"/>
    <cellStyle name="Обычный 3 8 3 3 2 13" xfId="22050"/>
    <cellStyle name="Обычный 3 8 3 3 2 2" xfId="8797"/>
    <cellStyle name="Обычный 3 8 3 3 2 2 2" xfId="8798"/>
    <cellStyle name="Обычный 3 8 3 3 2 3" xfId="8799"/>
    <cellStyle name="Обычный 3 8 3 3 2 4" xfId="8800"/>
    <cellStyle name="Обычный 3 8 3 3 2 5" xfId="8801"/>
    <cellStyle name="Обычный 3 8 3 3 2 6" xfId="8802"/>
    <cellStyle name="Обычный 3 8 3 3 2 7" xfId="8803"/>
    <cellStyle name="Обычный 3 8 3 3 2 8" xfId="8804"/>
    <cellStyle name="Обычный 3 8 3 3 2 9" xfId="8805"/>
    <cellStyle name="Обычный 3 8 3 3 3" xfId="8806"/>
    <cellStyle name="Обычный 3 8 3 3 3 2" xfId="8807"/>
    <cellStyle name="Обычный 3 8 3 3 4" xfId="8808"/>
    <cellStyle name="Обычный 3 8 3 3 5" xfId="8809"/>
    <cellStyle name="Обычный 3 8 3 3 6" xfId="8810"/>
    <cellStyle name="Обычный 3 8 3 3 7" xfId="8811"/>
    <cellStyle name="Обычный 3 8 3 3 8" xfId="8812"/>
    <cellStyle name="Обычный 3 8 3 3 9" xfId="8813"/>
    <cellStyle name="Обычный 3 8 3 4" xfId="8814"/>
    <cellStyle name="Обычный 3 8 3 4 10" xfId="8815"/>
    <cellStyle name="Обычный 3 8 3 4 11" xfId="8816"/>
    <cellStyle name="Обычный 3 8 3 4 12" xfId="18744"/>
    <cellStyle name="Обычный 3 8 3 4 13" xfId="20439"/>
    <cellStyle name="Обычный 3 8 3 4 14" xfId="22051"/>
    <cellStyle name="Обычный 3 8 3 4 2" xfId="8817"/>
    <cellStyle name="Обычный 3 8 3 4 2 10" xfId="8818"/>
    <cellStyle name="Обычный 3 8 3 4 2 11" xfId="18745"/>
    <cellStyle name="Обычный 3 8 3 4 2 12" xfId="20440"/>
    <cellStyle name="Обычный 3 8 3 4 2 13" xfId="22052"/>
    <cellStyle name="Обычный 3 8 3 4 2 2" xfId="8819"/>
    <cellStyle name="Обычный 3 8 3 4 2 2 2" xfId="8820"/>
    <cellStyle name="Обычный 3 8 3 4 2 3" xfId="8821"/>
    <cellStyle name="Обычный 3 8 3 4 2 4" xfId="8822"/>
    <cellStyle name="Обычный 3 8 3 4 2 5" xfId="8823"/>
    <cellStyle name="Обычный 3 8 3 4 2 6" xfId="8824"/>
    <cellStyle name="Обычный 3 8 3 4 2 7" xfId="8825"/>
    <cellStyle name="Обычный 3 8 3 4 2 8" xfId="8826"/>
    <cellStyle name="Обычный 3 8 3 4 2 9" xfId="8827"/>
    <cellStyle name="Обычный 3 8 3 4 3" xfId="8828"/>
    <cellStyle name="Обычный 3 8 3 4 3 2" xfId="8829"/>
    <cellStyle name="Обычный 3 8 3 4 4" xfId="8830"/>
    <cellStyle name="Обычный 3 8 3 4 5" xfId="8831"/>
    <cellStyle name="Обычный 3 8 3 4 6" xfId="8832"/>
    <cellStyle name="Обычный 3 8 3 4 7" xfId="8833"/>
    <cellStyle name="Обычный 3 8 3 4 8" xfId="8834"/>
    <cellStyle name="Обычный 3 8 3 4 9" xfId="8835"/>
    <cellStyle name="Обычный 3 8 3 5" xfId="8836"/>
    <cellStyle name="Обычный 3 8 3 5 10" xfId="8837"/>
    <cellStyle name="Обычный 3 8 3 5 11" xfId="8838"/>
    <cellStyle name="Обычный 3 8 3 5 12" xfId="18746"/>
    <cellStyle name="Обычный 3 8 3 5 13" xfId="20441"/>
    <cellStyle name="Обычный 3 8 3 5 14" xfId="22053"/>
    <cellStyle name="Обычный 3 8 3 5 2" xfId="8839"/>
    <cellStyle name="Обычный 3 8 3 5 2 10" xfId="8840"/>
    <cellStyle name="Обычный 3 8 3 5 2 11" xfId="18747"/>
    <cellStyle name="Обычный 3 8 3 5 2 12" xfId="20442"/>
    <cellStyle name="Обычный 3 8 3 5 2 13" xfId="22054"/>
    <cellStyle name="Обычный 3 8 3 5 2 2" xfId="8841"/>
    <cellStyle name="Обычный 3 8 3 5 2 2 2" xfId="8842"/>
    <cellStyle name="Обычный 3 8 3 5 2 3" xfId="8843"/>
    <cellStyle name="Обычный 3 8 3 5 2 4" xfId="8844"/>
    <cellStyle name="Обычный 3 8 3 5 2 5" xfId="8845"/>
    <cellStyle name="Обычный 3 8 3 5 2 6" xfId="8846"/>
    <cellStyle name="Обычный 3 8 3 5 2 7" xfId="8847"/>
    <cellStyle name="Обычный 3 8 3 5 2 8" xfId="8848"/>
    <cellStyle name="Обычный 3 8 3 5 2 9" xfId="8849"/>
    <cellStyle name="Обычный 3 8 3 5 3" xfId="8850"/>
    <cellStyle name="Обычный 3 8 3 5 3 2" xfId="8851"/>
    <cellStyle name="Обычный 3 8 3 5 4" xfId="8852"/>
    <cellStyle name="Обычный 3 8 3 5 5" xfId="8853"/>
    <cellStyle name="Обычный 3 8 3 5 6" xfId="8854"/>
    <cellStyle name="Обычный 3 8 3 5 7" xfId="8855"/>
    <cellStyle name="Обычный 3 8 3 5 8" xfId="8856"/>
    <cellStyle name="Обычный 3 8 3 5 9" xfId="8857"/>
    <cellStyle name="Обычный 3 8 3 6" xfId="8858"/>
    <cellStyle name="Обычный 3 8 3 6 10" xfId="8859"/>
    <cellStyle name="Обычный 3 8 3 6 11" xfId="18748"/>
    <cellStyle name="Обычный 3 8 3 6 12" xfId="20443"/>
    <cellStyle name="Обычный 3 8 3 6 13" xfId="22055"/>
    <cellStyle name="Обычный 3 8 3 6 2" xfId="8860"/>
    <cellStyle name="Обычный 3 8 3 6 2 2" xfId="8861"/>
    <cellStyle name="Обычный 3 8 3 6 3" xfId="8862"/>
    <cellStyle name="Обычный 3 8 3 6 4" xfId="8863"/>
    <cellStyle name="Обычный 3 8 3 6 5" xfId="8864"/>
    <cellStyle name="Обычный 3 8 3 6 6" xfId="8865"/>
    <cellStyle name="Обычный 3 8 3 6 7" xfId="8866"/>
    <cellStyle name="Обычный 3 8 3 6 8" xfId="8867"/>
    <cellStyle name="Обычный 3 8 3 6 9" xfId="8868"/>
    <cellStyle name="Обычный 3 8 3 7" xfId="8869"/>
    <cellStyle name="Обычный 3 8 3 7 10" xfId="20444"/>
    <cellStyle name="Обычный 3 8 3 7 11" xfId="22056"/>
    <cellStyle name="Обычный 3 8 3 7 2" xfId="8870"/>
    <cellStyle name="Обычный 3 8 3 7 2 2" xfId="8871"/>
    <cellStyle name="Обычный 3 8 3 7 3" xfId="8872"/>
    <cellStyle name="Обычный 3 8 3 7 4" xfId="8873"/>
    <cellStyle name="Обычный 3 8 3 7 5" xfId="8874"/>
    <cellStyle name="Обычный 3 8 3 7 6" xfId="8875"/>
    <cellStyle name="Обычный 3 8 3 7 7" xfId="8876"/>
    <cellStyle name="Обычный 3 8 3 7 8" xfId="8877"/>
    <cellStyle name="Обычный 3 8 3 7 9" xfId="18749"/>
    <cellStyle name="Обычный 3 8 3 8" xfId="8878"/>
    <cellStyle name="Обычный 3 8 3 8 2" xfId="8879"/>
    <cellStyle name="Обычный 3 8 3 9" xfId="8880"/>
    <cellStyle name="Обычный 3 8 4" xfId="8881"/>
    <cellStyle name="Обычный 3 8 4 10" xfId="8882"/>
    <cellStyle name="Обычный 3 8 4 11" xfId="8883"/>
    <cellStyle name="Обычный 3 8 4 12" xfId="18750"/>
    <cellStyle name="Обычный 3 8 4 13" xfId="20445"/>
    <cellStyle name="Обычный 3 8 4 14" xfId="22057"/>
    <cellStyle name="Обычный 3 8 4 2" xfId="8884"/>
    <cellStyle name="Обычный 3 8 4 2 10" xfId="8885"/>
    <cellStyle name="Обычный 3 8 4 2 11" xfId="18751"/>
    <cellStyle name="Обычный 3 8 4 2 12" xfId="20446"/>
    <cellStyle name="Обычный 3 8 4 2 13" xfId="22058"/>
    <cellStyle name="Обычный 3 8 4 2 2" xfId="8886"/>
    <cellStyle name="Обычный 3 8 4 2 2 2" xfId="8887"/>
    <cellStyle name="Обычный 3 8 4 2 3" xfId="8888"/>
    <cellStyle name="Обычный 3 8 4 2 4" xfId="8889"/>
    <cellStyle name="Обычный 3 8 4 2 5" xfId="8890"/>
    <cellStyle name="Обычный 3 8 4 2 6" xfId="8891"/>
    <cellStyle name="Обычный 3 8 4 2 7" xfId="8892"/>
    <cellStyle name="Обычный 3 8 4 2 8" xfId="8893"/>
    <cellStyle name="Обычный 3 8 4 2 9" xfId="8894"/>
    <cellStyle name="Обычный 3 8 4 3" xfId="8895"/>
    <cellStyle name="Обычный 3 8 4 3 2" xfId="8896"/>
    <cellStyle name="Обычный 3 8 4 4" xfId="8897"/>
    <cellStyle name="Обычный 3 8 4 5" xfId="8898"/>
    <cellStyle name="Обычный 3 8 4 6" xfId="8899"/>
    <cellStyle name="Обычный 3 8 4 7" xfId="8900"/>
    <cellStyle name="Обычный 3 8 4 8" xfId="8901"/>
    <cellStyle name="Обычный 3 8 4 9" xfId="8902"/>
    <cellStyle name="Обычный 3 8 5" xfId="8903"/>
    <cellStyle name="Обычный 3 8 5 10" xfId="8904"/>
    <cellStyle name="Обычный 3 8 5 11" xfId="8905"/>
    <cellStyle name="Обычный 3 8 5 12" xfId="18752"/>
    <cellStyle name="Обычный 3 8 5 13" xfId="20447"/>
    <cellStyle name="Обычный 3 8 5 14" xfId="22059"/>
    <cellStyle name="Обычный 3 8 5 2" xfId="8906"/>
    <cellStyle name="Обычный 3 8 5 2 10" xfId="8907"/>
    <cellStyle name="Обычный 3 8 5 2 11" xfId="18753"/>
    <cellStyle name="Обычный 3 8 5 2 12" xfId="20448"/>
    <cellStyle name="Обычный 3 8 5 2 13" xfId="22060"/>
    <cellStyle name="Обычный 3 8 5 2 2" xfId="8908"/>
    <cellStyle name="Обычный 3 8 5 2 2 2" xfId="8909"/>
    <cellStyle name="Обычный 3 8 5 2 3" xfId="8910"/>
    <cellStyle name="Обычный 3 8 5 2 4" xfId="8911"/>
    <cellStyle name="Обычный 3 8 5 2 5" xfId="8912"/>
    <cellStyle name="Обычный 3 8 5 2 6" xfId="8913"/>
    <cellStyle name="Обычный 3 8 5 2 7" xfId="8914"/>
    <cellStyle name="Обычный 3 8 5 2 8" xfId="8915"/>
    <cellStyle name="Обычный 3 8 5 2 9" xfId="8916"/>
    <cellStyle name="Обычный 3 8 5 3" xfId="8917"/>
    <cellStyle name="Обычный 3 8 5 3 2" xfId="8918"/>
    <cellStyle name="Обычный 3 8 5 4" xfId="8919"/>
    <cellStyle name="Обычный 3 8 5 5" xfId="8920"/>
    <cellStyle name="Обычный 3 8 5 6" xfId="8921"/>
    <cellStyle name="Обычный 3 8 5 7" xfId="8922"/>
    <cellStyle name="Обычный 3 8 5 8" xfId="8923"/>
    <cellStyle name="Обычный 3 8 5 9" xfId="8924"/>
    <cellStyle name="Обычный 3 8 6" xfId="8925"/>
    <cellStyle name="Обычный 3 8 6 10" xfId="8926"/>
    <cellStyle name="Обычный 3 8 6 11" xfId="8927"/>
    <cellStyle name="Обычный 3 8 6 12" xfId="18754"/>
    <cellStyle name="Обычный 3 8 6 13" xfId="20449"/>
    <cellStyle name="Обычный 3 8 6 14" xfId="22061"/>
    <cellStyle name="Обычный 3 8 6 2" xfId="8928"/>
    <cellStyle name="Обычный 3 8 6 2 10" xfId="8929"/>
    <cellStyle name="Обычный 3 8 6 2 11" xfId="18755"/>
    <cellStyle name="Обычный 3 8 6 2 12" xfId="20450"/>
    <cellStyle name="Обычный 3 8 6 2 13" xfId="22062"/>
    <cellStyle name="Обычный 3 8 6 2 2" xfId="8930"/>
    <cellStyle name="Обычный 3 8 6 2 2 2" xfId="8931"/>
    <cellStyle name="Обычный 3 8 6 2 3" xfId="8932"/>
    <cellStyle name="Обычный 3 8 6 2 4" xfId="8933"/>
    <cellStyle name="Обычный 3 8 6 2 5" xfId="8934"/>
    <cellStyle name="Обычный 3 8 6 2 6" xfId="8935"/>
    <cellStyle name="Обычный 3 8 6 2 7" xfId="8936"/>
    <cellStyle name="Обычный 3 8 6 2 8" xfId="8937"/>
    <cellStyle name="Обычный 3 8 6 2 9" xfId="8938"/>
    <cellStyle name="Обычный 3 8 6 3" xfId="8939"/>
    <cellStyle name="Обычный 3 8 6 3 2" xfId="8940"/>
    <cellStyle name="Обычный 3 8 6 4" xfId="8941"/>
    <cellStyle name="Обычный 3 8 6 5" xfId="8942"/>
    <cellStyle name="Обычный 3 8 6 6" xfId="8943"/>
    <cellStyle name="Обычный 3 8 6 7" xfId="8944"/>
    <cellStyle name="Обычный 3 8 6 8" xfId="8945"/>
    <cellStyle name="Обычный 3 8 6 9" xfId="8946"/>
    <cellStyle name="Обычный 3 8 7" xfId="8947"/>
    <cellStyle name="Обычный 3 8 7 10" xfId="8948"/>
    <cellStyle name="Обычный 3 8 7 11" xfId="8949"/>
    <cellStyle name="Обычный 3 8 7 12" xfId="18756"/>
    <cellStyle name="Обычный 3 8 7 13" xfId="20451"/>
    <cellStyle name="Обычный 3 8 7 14" xfId="22063"/>
    <cellStyle name="Обычный 3 8 7 2" xfId="8950"/>
    <cellStyle name="Обычный 3 8 7 2 10" xfId="8951"/>
    <cellStyle name="Обычный 3 8 7 2 11" xfId="18757"/>
    <cellStyle name="Обычный 3 8 7 2 12" xfId="20452"/>
    <cellStyle name="Обычный 3 8 7 2 13" xfId="22064"/>
    <cellStyle name="Обычный 3 8 7 2 2" xfId="8952"/>
    <cellStyle name="Обычный 3 8 7 2 2 2" xfId="8953"/>
    <cellStyle name="Обычный 3 8 7 2 3" xfId="8954"/>
    <cellStyle name="Обычный 3 8 7 2 4" xfId="8955"/>
    <cellStyle name="Обычный 3 8 7 2 5" xfId="8956"/>
    <cellStyle name="Обычный 3 8 7 2 6" xfId="8957"/>
    <cellStyle name="Обычный 3 8 7 2 7" xfId="8958"/>
    <cellStyle name="Обычный 3 8 7 2 8" xfId="8959"/>
    <cellStyle name="Обычный 3 8 7 2 9" xfId="8960"/>
    <cellStyle name="Обычный 3 8 7 3" xfId="8961"/>
    <cellStyle name="Обычный 3 8 7 3 2" xfId="8962"/>
    <cellStyle name="Обычный 3 8 7 4" xfId="8963"/>
    <cellStyle name="Обычный 3 8 7 5" xfId="8964"/>
    <cellStyle name="Обычный 3 8 7 6" xfId="8965"/>
    <cellStyle name="Обычный 3 8 7 7" xfId="8966"/>
    <cellStyle name="Обычный 3 8 7 8" xfId="8967"/>
    <cellStyle name="Обычный 3 8 7 9" xfId="8968"/>
    <cellStyle name="Обычный 3 8 8" xfId="8969"/>
    <cellStyle name="Обычный 3 8 8 10" xfId="8970"/>
    <cellStyle name="Обычный 3 8 8 11" xfId="18758"/>
    <cellStyle name="Обычный 3 8 8 12" xfId="20453"/>
    <cellStyle name="Обычный 3 8 8 13" xfId="22065"/>
    <cellStyle name="Обычный 3 8 8 2" xfId="8971"/>
    <cellStyle name="Обычный 3 8 8 2 2" xfId="8972"/>
    <cellStyle name="Обычный 3 8 8 3" xfId="8973"/>
    <cellStyle name="Обычный 3 8 8 4" xfId="8974"/>
    <cellStyle name="Обычный 3 8 8 5" xfId="8975"/>
    <cellStyle name="Обычный 3 8 8 6" xfId="8976"/>
    <cellStyle name="Обычный 3 8 8 7" xfId="8977"/>
    <cellStyle name="Обычный 3 8 8 8" xfId="8978"/>
    <cellStyle name="Обычный 3 8 8 9" xfId="8979"/>
    <cellStyle name="Обычный 3 8 9" xfId="8980"/>
    <cellStyle name="Обычный 3 8 9 10" xfId="20454"/>
    <cellStyle name="Обычный 3 8 9 11" xfId="22066"/>
    <cellStyle name="Обычный 3 8 9 2" xfId="8981"/>
    <cellStyle name="Обычный 3 8 9 2 2" xfId="8982"/>
    <cellStyle name="Обычный 3 8 9 3" xfId="8983"/>
    <cellStyle name="Обычный 3 8 9 4" xfId="8984"/>
    <cellStyle name="Обычный 3 8 9 5" xfId="8985"/>
    <cellStyle name="Обычный 3 8 9 6" xfId="8986"/>
    <cellStyle name="Обычный 3 8 9 7" xfId="8987"/>
    <cellStyle name="Обычный 3 8 9 8" xfId="8988"/>
    <cellStyle name="Обычный 3 8 9 9" xfId="18759"/>
    <cellStyle name="Обычный 3 9" xfId="8989"/>
    <cellStyle name="Обычный 3 9 10" xfId="8990"/>
    <cellStyle name="Обычный 3 9 11" xfId="8991"/>
    <cellStyle name="Обычный 3 9 12" xfId="8992"/>
    <cellStyle name="Обычный 3 9 13" xfId="8993"/>
    <cellStyle name="Обычный 3 9 14" xfId="8994"/>
    <cellStyle name="Обычный 3 9 15" xfId="8995"/>
    <cellStyle name="Обычный 3 9 16" xfId="8996"/>
    <cellStyle name="Обычный 3 9 17" xfId="8997"/>
    <cellStyle name="Обычный 3 9 18" xfId="18760"/>
    <cellStyle name="Обычный 3 9 19" xfId="20455"/>
    <cellStyle name="Обычный 3 9 2" xfId="8998"/>
    <cellStyle name="Обычный 3 9 2 10" xfId="8999"/>
    <cellStyle name="Обычный 3 9 2 11" xfId="9000"/>
    <cellStyle name="Обычный 3 9 2 12" xfId="18761"/>
    <cellStyle name="Обычный 3 9 2 13" xfId="20456"/>
    <cellStyle name="Обычный 3 9 2 14" xfId="22068"/>
    <cellStyle name="Обычный 3 9 2 2" xfId="9001"/>
    <cellStyle name="Обычный 3 9 2 2 10" xfId="9002"/>
    <cellStyle name="Обычный 3 9 2 2 11" xfId="18762"/>
    <cellStyle name="Обычный 3 9 2 2 12" xfId="20457"/>
    <cellStyle name="Обычный 3 9 2 2 13" xfId="22069"/>
    <cellStyle name="Обычный 3 9 2 2 2" xfId="9003"/>
    <cellStyle name="Обычный 3 9 2 2 2 2" xfId="9004"/>
    <cellStyle name="Обычный 3 9 2 2 3" xfId="9005"/>
    <cellStyle name="Обычный 3 9 2 2 4" xfId="9006"/>
    <cellStyle name="Обычный 3 9 2 2 5" xfId="9007"/>
    <cellStyle name="Обычный 3 9 2 2 6" xfId="9008"/>
    <cellStyle name="Обычный 3 9 2 2 7" xfId="9009"/>
    <cellStyle name="Обычный 3 9 2 2 8" xfId="9010"/>
    <cellStyle name="Обычный 3 9 2 2 9" xfId="9011"/>
    <cellStyle name="Обычный 3 9 2 3" xfId="9012"/>
    <cellStyle name="Обычный 3 9 2 3 2" xfId="9013"/>
    <cellStyle name="Обычный 3 9 2 4" xfId="9014"/>
    <cellStyle name="Обычный 3 9 2 5" xfId="9015"/>
    <cellStyle name="Обычный 3 9 2 6" xfId="9016"/>
    <cellStyle name="Обычный 3 9 2 7" xfId="9017"/>
    <cellStyle name="Обычный 3 9 2 8" xfId="9018"/>
    <cellStyle name="Обычный 3 9 2 9" xfId="9019"/>
    <cellStyle name="Обычный 3 9 20" xfId="22067"/>
    <cellStyle name="Обычный 3 9 3" xfId="9020"/>
    <cellStyle name="Обычный 3 9 3 10" xfId="9021"/>
    <cellStyle name="Обычный 3 9 3 11" xfId="9022"/>
    <cellStyle name="Обычный 3 9 3 12" xfId="18763"/>
    <cellStyle name="Обычный 3 9 3 13" xfId="20458"/>
    <cellStyle name="Обычный 3 9 3 14" xfId="22070"/>
    <cellStyle name="Обычный 3 9 3 2" xfId="9023"/>
    <cellStyle name="Обычный 3 9 3 2 10" xfId="9024"/>
    <cellStyle name="Обычный 3 9 3 2 11" xfId="18764"/>
    <cellStyle name="Обычный 3 9 3 2 12" xfId="20459"/>
    <cellStyle name="Обычный 3 9 3 2 13" xfId="22071"/>
    <cellStyle name="Обычный 3 9 3 2 2" xfId="9025"/>
    <cellStyle name="Обычный 3 9 3 2 2 2" xfId="9026"/>
    <cellStyle name="Обычный 3 9 3 2 3" xfId="9027"/>
    <cellStyle name="Обычный 3 9 3 2 4" xfId="9028"/>
    <cellStyle name="Обычный 3 9 3 2 5" xfId="9029"/>
    <cellStyle name="Обычный 3 9 3 2 6" xfId="9030"/>
    <cellStyle name="Обычный 3 9 3 2 7" xfId="9031"/>
    <cellStyle name="Обычный 3 9 3 2 8" xfId="9032"/>
    <cellStyle name="Обычный 3 9 3 2 9" xfId="9033"/>
    <cellStyle name="Обычный 3 9 3 3" xfId="9034"/>
    <cellStyle name="Обычный 3 9 3 3 2" xfId="9035"/>
    <cellStyle name="Обычный 3 9 3 4" xfId="9036"/>
    <cellStyle name="Обычный 3 9 3 5" xfId="9037"/>
    <cellStyle name="Обычный 3 9 3 6" xfId="9038"/>
    <cellStyle name="Обычный 3 9 3 7" xfId="9039"/>
    <cellStyle name="Обычный 3 9 3 8" xfId="9040"/>
    <cellStyle name="Обычный 3 9 3 9" xfId="9041"/>
    <cellStyle name="Обычный 3 9 4" xfId="9042"/>
    <cellStyle name="Обычный 3 9 4 10" xfId="9043"/>
    <cellStyle name="Обычный 3 9 4 11" xfId="9044"/>
    <cellStyle name="Обычный 3 9 4 12" xfId="18765"/>
    <cellStyle name="Обычный 3 9 4 13" xfId="20460"/>
    <cellStyle name="Обычный 3 9 4 14" xfId="22072"/>
    <cellStyle name="Обычный 3 9 4 2" xfId="9045"/>
    <cellStyle name="Обычный 3 9 4 2 10" xfId="9046"/>
    <cellStyle name="Обычный 3 9 4 2 11" xfId="18766"/>
    <cellStyle name="Обычный 3 9 4 2 12" xfId="20461"/>
    <cellStyle name="Обычный 3 9 4 2 13" xfId="22073"/>
    <cellStyle name="Обычный 3 9 4 2 2" xfId="9047"/>
    <cellStyle name="Обычный 3 9 4 2 2 2" xfId="9048"/>
    <cellStyle name="Обычный 3 9 4 2 3" xfId="9049"/>
    <cellStyle name="Обычный 3 9 4 2 4" xfId="9050"/>
    <cellStyle name="Обычный 3 9 4 2 5" xfId="9051"/>
    <cellStyle name="Обычный 3 9 4 2 6" xfId="9052"/>
    <cellStyle name="Обычный 3 9 4 2 7" xfId="9053"/>
    <cellStyle name="Обычный 3 9 4 2 8" xfId="9054"/>
    <cellStyle name="Обычный 3 9 4 2 9" xfId="9055"/>
    <cellStyle name="Обычный 3 9 4 3" xfId="9056"/>
    <cellStyle name="Обычный 3 9 4 3 2" xfId="9057"/>
    <cellStyle name="Обычный 3 9 4 4" xfId="9058"/>
    <cellStyle name="Обычный 3 9 4 5" xfId="9059"/>
    <cellStyle name="Обычный 3 9 4 6" xfId="9060"/>
    <cellStyle name="Обычный 3 9 4 7" xfId="9061"/>
    <cellStyle name="Обычный 3 9 4 8" xfId="9062"/>
    <cellStyle name="Обычный 3 9 4 9" xfId="9063"/>
    <cellStyle name="Обычный 3 9 5" xfId="9064"/>
    <cellStyle name="Обычный 3 9 5 10" xfId="9065"/>
    <cellStyle name="Обычный 3 9 5 11" xfId="9066"/>
    <cellStyle name="Обычный 3 9 5 12" xfId="18767"/>
    <cellStyle name="Обычный 3 9 5 13" xfId="20462"/>
    <cellStyle name="Обычный 3 9 5 14" xfId="22074"/>
    <cellStyle name="Обычный 3 9 5 2" xfId="9067"/>
    <cellStyle name="Обычный 3 9 5 2 10" xfId="9068"/>
    <cellStyle name="Обычный 3 9 5 2 11" xfId="18768"/>
    <cellStyle name="Обычный 3 9 5 2 12" xfId="20463"/>
    <cellStyle name="Обычный 3 9 5 2 13" xfId="22075"/>
    <cellStyle name="Обычный 3 9 5 2 2" xfId="9069"/>
    <cellStyle name="Обычный 3 9 5 2 2 2" xfId="9070"/>
    <cellStyle name="Обычный 3 9 5 2 3" xfId="9071"/>
    <cellStyle name="Обычный 3 9 5 2 4" xfId="9072"/>
    <cellStyle name="Обычный 3 9 5 2 5" xfId="9073"/>
    <cellStyle name="Обычный 3 9 5 2 6" xfId="9074"/>
    <cellStyle name="Обычный 3 9 5 2 7" xfId="9075"/>
    <cellStyle name="Обычный 3 9 5 2 8" xfId="9076"/>
    <cellStyle name="Обычный 3 9 5 2 9" xfId="9077"/>
    <cellStyle name="Обычный 3 9 5 3" xfId="9078"/>
    <cellStyle name="Обычный 3 9 5 3 2" xfId="9079"/>
    <cellStyle name="Обычный 3 9 5 4" xfId="9080"/>
    <cellStyle name="Обычный 3 9 5 5" xfId="9081"/>
    <cellStyle name="Обычный 3 9 5 6" xfId="9082"/>
    <cellStyle name="Обычный 3 9 5 7" xfId="9083"/>
    <cellStyle name="Обычный 3 9 5 8" xfId="9084"/>
    <cellStyle name="Обычный 3 9 5 9" xfId="9085"/>
    <cellStyle name="Обычный 3 9 6" xfId="9086"/>
    <cellStyle name="Обычный 3 9 6 10" xfId="9087"/>
    <cellStyle name="Обычный 3 9 6 11" xfId="18769"/>
    <cellStyle name="Обычный 3 9 6 12" xfId="20464"/>
    <cellStyle name="Обычный 3 9 6 13" xfId="22076"/>
    <cellStyle name="Обычный 3 9 6 2" xfId="9088"/>
    <cellStyle name="Обычный 3 9 6 2 2" xfId="9089"/>
    <cellStyle name="Обычный 3 9 6 3" xfId="9090"/>
    <cellStyle name="Обычный 3 9 6 4" xfId="9091"/>
    <cellStyle name="Обычный 3 9 6 5" xfId="9092"/>
    <cellStyle name="Обычный 3 9 6 6" xfId="9093"/>
    <cellStyle name="Обычный 3 9 6 7" xfId="9094"/>
    <cellStyle name="Обычный 3 9 6 8" xfId="9095"/>
    <cellStyle name="Обычный 3 9 6 9" xfId="9096"/>
    <cellStyle name="Обычный 3 9 7" xfId="9097"/>
    <cellStyle name="Обычный 3 9 7 10" xfId="20465"/>
    <cellStyle name="Обычный 3 9 7 11" xfId="22077"/>
    <cellStyle name="Обычный 3 9 7 2" xfId="9098"/>
    <cellStyle name="Обычный 3 9 7 2 2" xfId="9099"/>
    <cellStyle name="Обычный 3 9 7 3" xfId="9100"/>
    <cellStyle name="Обычный 3 9 7 4" xfId="9101"/>
    <cellStyle name="Обычный 3 9 7 5" xfId="9102"/>
    <cellStyle name="Обычный 3 9 7 6" xfId="9103"/>
    <cellStyle name="Обычный 3 9 7 7" xfId="9104"/>
    <cellStyle name="Обычный 3 9 7 8" xfId="9105"/>
    <cellStyle name="Обычный 3 9 7 9" xfId="18770"/>
    <cellStyle name="Обычный 3 9 8" xfId="9106"/>
    <cellStyle name="Обычный 3 9 8 2" xfId="9107"/>
    <cellStyle name="Обычный 3 9 9" xfId="9108"/>
    <cellStyle name="Обычный 3_5. общ.V" xfId="9109"/>
    <cellStyle name="Обычный 30" xfId="21268"/>
    <cellStyle name="Обычный 31" xfId="21269"/>
    <cellStyle name="Обычный 32" xfId="21270"/>
    <cellStyle name="Обычный 33" xfId="22871"/>
    <cellStyle name="Обычный 34" xfId="22872"/>
    <cellStyle name="Обычный 4" xfId="9110"/>
    <cellStyle name="Обычный 4 10" xfId="9111"/>
    <cellStyle name="Обычный 4 10 10" xfId="9112"/>
    <cellStyle name="Обычный 4 10 11" xfId="9113"/>
    <cellStyle name="Обычный 4 10 12" xfId="18772"/>
    <cellStyle name="Обычный 4 10 13" xfId="20467"/>
    <cellStyle name="Обычный 4 10 14" xfId="22079"/>
    <cellStyle name="Обычный 4 10 2" xfId="9114"/>
    <cellStyle name="Обычный 4 10 2 10" xfId="9115"/>
    <cellStyle name="Обычный 4 10 2 11" xfId="18773"/>
    <cellStyle name="Обычный 4 10 2 12" xfId="20468"/>
    <cellStyle name="Обычный 4 10 2 13" xfId="22080"/>
    <cellStyle name="Обычный 4 10 2 2" xfId="9116"/>
    <cellStyle name="Обычный 4 10 2 2 2" xfId="9117"/>
    <cellStyle name="Обычный 4 10 2 3" xfId="9118"/>
    <cellStyle name="Обычный 4 10 2 4" xfId="9119"/>
    <cellStyle name="Обычный 4 10 2 5" xfId="9120"/>
    <cellStyle name="Обычный 4 10 2 6" xfId="9121"/>
    <cellStyle name="Обычный 4 10 2 7" xfId="9122"/>
    <cellStyle name="Обычный 4 10 2 8" xfId="9123"/>
    <cellStyle name="Обычный 4 10 2 9" xfId="9124"/>
    <cellStyle name="Обычный 4 10 3" xfId="9125"/>
    <cellStyle name="Обычный 4 10 3 2" xfId="9126"/>
    <cellStyle name="Обычный 4 10 4" xfId="9127"/>
    <cellStyle name="Обычный 4 10 5" xfId="9128"/>
    <cellStyle name="Обычный 4 10 6" xfId="9129"/>
    <cellStyle name="Обычный 4 10 7" xfId="9130"/>
    <cellStyle name="Обычный 4 10 8" xfId="9131"/>
    <cellStyle name="Обычный 4 10 9" xfId="9132"/>
    <cellStyle name="Обычный 4 11" xfId="9133"/>
    <cellStyle name="Обычный 4 11 10" xfId="9134"/>
    <cellStyle name="Обычный 4 11 11" xfId="9135"/>
    <cellStyle name="Обычный 4 11 12" xfId="18774"/>
    <cellStyle name="Обычный 4 11 13" xfId="20469"/>
    <cellStyle name="Обычный 4 11 14" xfId="22081"/>
    <cellStyle name="Обычный 4 11 2" xfId="9136"/>
    <cellStyle name="Обычный 4 11 2 10" xfId="9137"/>
    <cellStyle name="Обычный 4 11 2 11" xfId="18775"/>
    <cellStyle name="Обычный 4 11 2 12" xfId="20470"/>
    <cellStyle name="Обычный 4 11 2 13" xfId="22082"/>
    <cellStyle name="Обычный 4 11 2 2" xfId="9138"/>
    <cellStyle name="Обычный 4 11 2 2 2" xfId="9139"/>
    <cellStyle name="Обычный 4 11 2 3" xfId="9140"/>
    <cellStyle name="Обычный 4 11 2 4" xfId="9141"/>
    <cellStyle name="Обычный 4 11 2 5" xfId="9142"/>
    <cellStyle name="Обычный 4 11 2 6" xfId="9143"/>
    <cellStyle name="Обычный 4 11 2 7" xfId="9144"/>
    <cellStyle name="Обычный 4 11 2 8" xfId="9145"/>
    <cellStyle name="Обычный 4 11 2 9" xfId="9146"/>
    <cellStyle name="Обычный 4 11 3" xfId="9147"/>
    <cellStyle name="Обычный 4 11 3 2" xfId="9148"/>
    <cellStyle name="Обычный 4 11 4" xfId="9149"/>
    <cellStyle name="Обычный 4 11 5" xfId="9150"/>
    <cellStyle name="Обычный 4 11 6" xfId="9151"/>
    <cellStyle name="Обычный 4 11 7" xfId="9152"/>
    <cellStyle name="Обычный 4 11 8" xfId="9153"/>
    <cellStyle name="Обычный 4 11 9" xfId="9154"/>
    <cellStyle name="Обычный 4 12" xfId="9155"/>
    <cellStyle name="Обычный 4 12 10" xfId="9156"/>
    <cellStyle name="Обычный 4 12 11" xfId="9157"/>
    <cellStyle name="Обычный 4 12 12" xfId="18776"/>
    <cellStyle name="Обычный 4 12 13" xfId="20471"/>
    <cellStyle name="Обычный 4 12 14" xfId="22083"/>
    <cellStyle name="Обычный 4 12 2" xfId="9158"/>
    <cellStyle name="Обычный 4 12 2 10" xfId="9159"/>
    <cellStyle name="Обычный 4 12 2 11" xfId="18777"/>
    <cellStyle name="Обычный 4 12 2 12" xfId="20472"/>
    <cellStyle name="Обычный 4 12 2 13" xfId="22084"/>
    <cellStyle name="Обычный 4 12 2 2" xfId="9160"/>
    <cellStyle name="Обычный 4 12 2 2 2" xfId="9161"/>
    <cellStyle name="Обычный 4 12 2 3" xfId="9162"/>
    <cellStyle name="Обычный 4 12 2 4" xfId="9163"/>
    <cellStyle name="Обычный 4 12 2 5" xfId="9164"/>
    <cellStyle name="Обычный 4 12 2 6" xfId="9165"/>
    <cellStyle name="Обычный 4 12 2 7" xfId="9166"/>
    <cellStyle name="Обычный 4 12 2 8" xfId="9167"/>
    <cellStyle name="Обычный 4 12 2 9" xfId="9168"/>
    <cellStyle name="Обычный 4 12 3" xfId="9169"/>
    <cellStyle name="Обычный 4 12 3 2" xfId="9170"/>
    <cellStyle name="Обычный 4 12 4" xfId="9171"/>
    <cellStyle name="Обычный 4 12 5" xfId="9172"/>
    <cellStyle name="Обычный 4 12 6" xfId="9173"/>
    <cellStyle name="Обычный 4 12 7" xfId="9174"/>
    <cellStyle name="Обычный 4 12 8" xfId="9175"/>
    <cellStyle name="Обычный 4 12 9" xfId="9176"/>
    <cellStyle name="Обычный 4 13" xfId="9177"/>
    <cellStyle name="Обычный 4 13 10" xfId="9178"/>
    <cellStyle name="Обычный 4 13 11" xfId="9179"/>
    <cellStyle name="Обычный 4 13 12" xfId="18778"/>
    <cellStyle name="Обычный 4 13 13" xfId="20473"/>
    <cellStyle name="Обычный 4 13 14" xfId="22085"/>
    <cellStyle name="Обычный 4 13 2" xfId="9180"/>
    <cellStyle name="Обычный 4 13 2 10" xfId="9181"/>
    <cellStyle name="Обычный 4 13 2 11" xfId="18779"/>
    <cellStyle name="Обычный 4 13 2 12" xfId="20474"/>
    <cellStyle name="Обычный 4 13 2 13" xfId="22086"/>
    <cellStyle name="Обычный 4 13 2 2" xfId="9182"/>
    <cellStyle name="Обычный 4 13 2 2 2" xfId="9183"/>
    <cellStyle name="Обычный 4 13 2 3" xfId="9184"/>
    <cellStyle name="Обычный 4 13 2 4" xfId="9185"/>
    <cellStyle name="Обычный 4 13 2 5" xfId="9186"/>
    <cellStyle name="Обычный 4 13 2 6" xfId="9187"/>
    <cellStyle name="Обычный 4 13 2 7" xfId="9188"/>
    <cellStyle name="Обычный 4 13 2 8" xfId="9189"/>
    <cellStyle name="Обычный 4 13 2 9" xfId="9190"/>
    <cellStyle name="Обычный 4 13 3" xfId="9191"/>
    <cellStyle name="Обычный 4 13 3 2" xfId="9192"/>
    <cellStyle name="Обычный 4 13 4" xfId="9193"/>
    <cellStyle name="Обычный 4 13 5" xfId="9194"/>
    <cellStyle name="Обычный 4 13 6" xfId="9195"/>
    <cellStyle name="Обычный 4 13 7" xfId="9196"/>
    <cellStyle name="Обычный 4 13 8" xfId="9197"/>
    <cellStyle name="Обычный 4 13 9" xfId="9198"/>
    <cellStyle name="Обычный 4 14" xfId="9199"/>
    <cellStyle name="Обычный 4 14 10" xfId="9200"/>
    <cellStyle name="Обычный 4 14 11" xfId="9201"/>
    <cellStyle name="Обычный 4 14 12" xfId="18780"/>
    <cellStyle name="Обычный 4 14 13" xfId="20475"/>
    <cellStyle name="Обычный 4 14 14" xfId="22087"/>
    <cellStyle name="Обычный 4 14 2" xfId="9202"/>
    <cellStyle name="Обычный 4 14 2 10" xfId="9203"/>
    <cellStyle name="Обычный 4 14 2 11" xfId="18781"/>
    <cellStyle name="Обычный 4 14 2 12" xfId="20476"/>
    <cellStyle name="Обычный 4 14 2 13" xfId="22088"/>
    <cellStyle name="Обычный 4 14 2 2" xfId="9204"/>
    <cellStyle name="Обычный 4 14 2 2 2" xfId="9205"/>
    <cellStyle name="Обычный 4 14 2 3" xfId="9206"/>
    <cellStyle name="Обычный 4 14 2 4" xfId="9207"/>
    <cellStyle name="Обычный 4 14 2 5" xfId="9208"/>
    <cellStyle name="Обычный 4 14 2 6" xfId="9209"/>
    <cellStyle name="Обычный 4 14 2 7" xfId="9210"/>
    <cellStyle name="Обычный 4 14 2 8" xfId="9211"/>
    <cellStyle name="Обычный 4 14 2 9" xfId="9212"/>
    <cellStyle name="Обычный 4 14 3" xfId="9213"/>
    <cellStyle name="Обычный 4 14 3 2" xfId="9214"/>
    <cellStyle name="Обычный 4 14 4" xfId="9215"/>
    <cellStyle name="Обычный 4 14 5" xfId="9216"/>
    <cellStyle name="Обычный 4 14 6" xfId="9217"/>
    <cellStyle name="Обычный 4 14 7" xfId="9218"/>
    <cellStyle name="Обычный 4 14 8" xfId="9219"/>
    <cellStyle name="Обычный 4 14 9" xfId="9220"/>
    <cellStyle name="Обычный 4 15" xfId="9221"/>
    <cellStyle name="Обычный 4 15 10" xfId="9222"/>
    <cellStyle name="Обычный 4 15 11" xfId="9223"/>
    <cellStyle name="Обычный 4 15 12" xfId="18782"/>
    <cellStyle name="Обычный 4 15 13" xfId="20477"/>
    <cellStyle name="Обычный 4 15 14" xfId="22089"/>
    <cellStyle name="Обычный 4 15 2" xfId="9224"/>
    <cellStyle name="Обычный 4 15 2 10" xfId="9225"/>
    <cellStyle name="Обычный 4 15 2 11" xfId="18783"/>
    <cellStyle name="Обычный 4 15 2 12" xfId="20478"/>
    <cellStyle name="Обычный 4 15 2 13" xfId="22090"/>
    <cellStyle name="Обычный 4 15 2 2" xfId="9226"/>
    <cellStyle name="Обычный 4 15 2 2 2" xfId="9227"/>
    <cellStyle name="Обычный 4 15 2 3" xfId="9228"/>
    <cellStyle name="Обычный 4 15 2 4" xfId="9229"/>
    <cellStyle name="Обычный 4 15 2 5" xfId="9230"/>
    <cellStyle name="Обычный 4 15 2 6" xfId="9231"/>
    <cellStyle name="Обычный 4 15 2 7" xfId="9232"/>
    <cellStyle name="Обычный 4 15 2 8" xfId="9233"/>
    <cellStyle name="Обычный 4 15 2 9" xfId="9234"/>
    <cellStyle name="Обычный 4 15 3" xfId="9235"/>
    <cellStyle name="Обычный 4 15 3 2" xfId="9236"/>
    <cellStyle name="Обычный 4 15 4" xfId="9237"/>
    <cellStyle name="Обычный 4 15 5" xfId="9238"/>
    <cellStyle name="Обычный 4 15 6" xfId="9239"/>
    <cellStyle name="Обычный 4 15 7" xfId="9240"/>
    <cellStyle name="Обычный 4 15 8" xfId="9241"/>
    <cellStyle name="Обычный 4 15 9" xfId="9242"/>
    <cellStyle name="Обычный 4 16" xfId="9243"/>
    <cellStyle name="Обычный 4 16 10" xfId="9244"/>
    <cellStyle name="Обычный 4 16 11" xfId="18784"/>
    <cellStyle name="Обычный 4 16 12" xfId="20479"/>
    <cellStyle name="Обычный 4 16 13" xfId="22091"/>
    <cellStyle name="Обычный 4 16 2" xfId="9245"/>
    <cellStyle name="Обычный 4 16 2 2" xfId="9246"/>
    <cellStyle name="Обычный 4 16 3" xfId="9247"/>
    <cellStyle name="Обычный 4 16 4" xfId="9248"/>
    <cellStyle name="Обычный 4 16 5" xfId="9249"/>
    <cellStyle name="Обычный 4 16 6" xfId="9250"/>
    <cellStyle name="Обычный 4 16 7" xfId="9251"/>
    <cellStyle name="Обычный 4 16 8" xfId="9252"/>
    <cellStyle name="Обычный 4 16 9" xfId="9253"/>
    <cellStyle name="Обычный 4 17" xfId="9254"/>
    <cellStyle name="Обычный 4 17 10" xfId="20480"/>
    <cellStyle name="Обычный 4 17 11" xfId="22092"/>
    <cellStyle name="Обычный 4 17 2" xfId="9255"/>
    <cellStyle name="Обычный 4 17 2 2" xfId="9256"/>
    <cellStyle name="Обычный 4 17 3" xfId="9257"/>
    <cellStyle name="Обычный 4 17 4" xfId="9258"/>
    <cellStyle name="Обычный 4 17 5" xfId="9259"/>
    <cellStyle name="Обычный 4 17 6" xfId="9260"/>
    <cellStyle name="Обычный 4 17 7" xfId="9261"/>
    <cellStyle name="Обычный 4 17 8" xfId="9262"/>
    <cellStyle name="Обычный 4 17 9" xfId="18785"/>
    <cellStyle name="Обычный 4 18" xfId="9263"/>
    <cellStyle name="Обычный 4 18 10" xfId="20481"/>
    <cellStyle name="Обычный 4 18 11" xfId="22093"/>
    <cellStyle name="Обычный 4 18 2" xfId="9264"/>
    <cellStyle name="Обычный 4 18 2 2" xfId="9265"/>
    <cellStyle name="Обычный 4 18 3" xfId="9266"/>
    <cellStyle name="Обычный 4 18 4" xfId="9267"/>
    <cellStyle name="Обычный 4 18 5" xfId="9268"/>
    <cellStyle name="Обычный 4 18 6" xfId="9269"/>
    <cellStyle name="Обычный 4 18 7" xfId="9270"/>
    <cellStyle name="Обычный 4 18 8" xfId="9271"/>
    <cellStyle name="Обычный 4 18 9" xfId="18786"/>
    <cellStyle name="Обычный 4 19" xfId="9272"/>
    <cellStyle name="Обычный 4 19 2" xfId="9273"/>
    <cellStyle name="Обычный 4 2" xfId="9274"/>
    <cellStyle name="Обычный 4 2 10" xfId="9275"/>
    <cellStyle name="Обычный 4 2 10 10" xfId="9276"/>
    <cellStyle name="Обычный 4 2 10 11" xfId="9277"/>
    <cellStyle name="Обычный 4 2 10 12" xfId="18788"/>
    <cellStyle name="Обычный 4 2 10 13" xfId="20483"/>
    <cellStyle name="Обычный 4 2 10 14" xfId="22095"/>
    <cellStyle name="Обычный 4 2 10 2" xfId="9278"/>
    <cellStyle name="Обычный 4 2 10 2 10" xfId="9279"/>
    <cellStyle name="Обычный 4 2 10 2 11" xfId="18789"/>
    <cellStyle name="Обычный 4 2 10 2 12" xfId="20484"/>
    <cellStyle name="Обычный 4 2 10 2 13" xfId="22096"/>
    <cellStyle name="Обычный 4 2 10 2 2" xfId="9280"/>
    <cellStyle name="Обычный 4 2 10 2 2 2" xfId="9281"/>
    <cellStyle name="Обычный 4 2 10 2 3" xfId="9282"/>
    <cellStyle name="Обычный 4 2 10 2 4" xfId="9283"/>
    <cellStyle name="Обычный 4 2 10 2 5" xfId="9284"/>
    <cellStyle name="Обычный 4 2 10 2 6" xfId="9285"/>
    <cellStyle name="Обычный 4 2 10 2 7" xfId="9286"/>
    <cellStyle name="Обычный 4 2 10 2 8" xfId="9287"/>
    <cellStyle name="Обычный 4 2 10 2 9" xfId="9288"/>
    <cellStyle name="Обычный 4 2 10 3" xfId="9289"/>
    <cellStyle name="Обычный 4 2 10 3 2" xfId="9290"/>
    <cellStyle name="Обычный 4 2 10 4" xfId="9291"/>
    <cellStyle name="Обычный 4 2 10 5" xfId="9292"/>
    <cellStyle name="Обычный 4 2 10 6" xfId="9293"/>
    <cellStyle name="Обычный 4 2 10 7" xfId="9294"/>
    <cellStyle name="Обычный 4 2 10 8" xfId="9295"/>
    <cellStyle name="Обычный 4 2 10 9" xfId="9296"/>
    <cellStyle name="Обычный 4 2 11" xfId="9297"/>
    <cellStyle name="Обычный 4 2 11 10" xfId="9298"/>
    <cellStyle name="Обычный 4 2 11 11" xfId="18790"/>
    <cellStyle name="Обычный 4 2 11 12" xfId="20485"/>
    <cellStyle name="Обычный 4 2 11 13" xfId="22097"/>
    <cellStyle name="Обычный 4 2 11 2" xfId="9299"/>
    <cellStyle name="Обычный 4 2 11 2 2" xfId="9300"/>
    <cellStyle name="Обычный 4 2 11 3" xfId="9301"/>
    <cellStyle name="Обычный 4 2 11 4" xfId="9302"/>
    <cellStyle name="Обычный 4 2 11 5" xfId="9303"/>
    <cellStyle name="Обычный 4 2 11 6" xfId="9304"/>
    <cellStyle name="Обычный 4 2 11 7" xfId="9305"/>
    <cellStyle name="Обычный 4 2 11 8" xfId="9306"/>
    <cellStyle name="Обычный 4 2 11 9" xfId="9307"/>
    <cellStyle name="Обычный 4 2 12" xfId="9308"/>
    <cellStyle name="Обычный 4 2 12 10" xfId="20486"/>
    <cellStyle name="Обычный 4 2 12 11" xfId="22098"/>
    <cellStyle name="Обычный 4 2 12 2" xfId="9309"/>
    <cellStyle name="Обычный 4 2 12 2 2" xfId="9310"/>
    <cellStyle name="Обычный 4 2 12 3" xfId="9311"/>
    <cellStyle name="Обычный 4 2 12 4" xfId="9312"/>
    <cellStyle name="Обычный 4 2 12 5" xfId="9313"/>
    <cellStyle name="Обычный 4 2 12 6" xfId="9314"/>
    <cellStyle name="Обычный 4 2 12 7" xfId="9315"/>
    <cellStyle name="Обычный 4 2 12 8" xfId="9316"/>
    <cellStyle name="Обычный 4 2 12 9" xfId="18791"/>
    <cellStyle name="Обычный 4 2 13" xfId="9317"/>
    <cellStyle name="Обычный 4 2 13 10" xfId="20487"/>
    <cellStyle name="Обычный 4 2 13 11" xfId="22099"/>
    <cellStyle name="Обычный 4 2 13 2" xfId="9318"/>
    <cellStyle name="Обычный 4 2 13 2 2" xfId="9319"/>
    <cellStyle name="Обычный 4 2 13 3" xfId="9320"/>
    <cellStyle name="Обычный 4 2 13 4" xfId="9321"/>
    <cellStyle name="Обычный 4 2 13 5" xfId="9322"/>
    <cellStyle name="Обычный 4 2 13 6" xfId="9323"/>
    <cellStyle name="Обычный 4 2 13 7" xfId="9324"/>
    <cellStyle name="Обычный 4 2 13 8" xfId="9325"/>
    <cellStyle name="Обычный 4 2 13 9" xfId="18792"/>
    <cellStyle name="Обычный 4 2 14" xfId="9326"/>
    <cellStyle name="Обычный 4 2 14 2" xfId="9327"/>
    <cellStyle name="Обычный 4 2 15" xfId="9328"/>
    <cellStyle name="Обычный 4 2 16" xfId="9329"/>
    <cellStyle name="Обычный 4 2 17" xfId="9330"/>
    <cellStyle name="Обычный 4 2 18" xfId="9331"/>
    <cellStyle name="Обычный 4 2 19" xfId="9332"/>
    <cellStyle name="Обычный 4 2 2" xfId="9333"/>
    <cellStyle name="Обычный 4 2 2 10" xfId="9334"/>
    <cellStyle name="Обычный 4 2 2 10 2" xfId="9335"/>
    <cellStyle name="Обычный 4 2 2 11" xfId="9336"/>
    <cellStyle name="Обычный 4 2 2 12" xfId="9337"/>
    <cellStyle name="Обычный 4 2 2 13" xfId="9338"/>
    <cellStyle name="Обычный 4 2 2 14" xfId="9339"/>
    <cellStyle name="Обычный 4 2 2 15" xfId="9340"/>
    <cellStyle name="Обычный 4 2 2 16" xfId="9341"/>
    <cellStyle name="Обычный 4 2 2 17" xfId="9342"/>
    <cellStyle name="Обычный 4 2 2 18" xfId="9343"/>
    <cellStyle name="Обычный 4 2 2 19" xfId="9344"/>
    <cellStyle name="Обычный 4 2 2 2" xfId="9345"/>
    <cellStyle name="Обычный 4 2 2 2 10" xfId="9346"/>
    <cellStyle name="Обычный 4 2 2 2 11" xfId="9347"/>
    <cellStyle name="Обычный 4 2 2 2 12" xfId="9348"/>
    <cellStyle name="Обычный 4 2 2 2 13" xfId="9349"/>
    <cellStyle name="Обычный 4 2 2 2 14" xfId="9350"/>
    <cellStyle name="Обычный 4 2 2 2 15" xfId="9351"/>
    <cellStyle name="Обычный 4 2 2 2 16" xfId="9352"/>
    <cellStyle name="Обычный 4 2 2 2 17" xfId="9353"/>
    <cellStyle name="Обычный 4 2 2 2 18" xfId="18794"/>
    <cellStyle name="Обычный 4 2 2 2 19" xfId="20489"/>
    <cellStyle name="Обычный 4 2 2 2 2" xfId="9354"/>
    <cellStyle name="Обычный 4 2 2 2 2 10" xfId="9355"/>
    <cellStyle name="Обычный 4 2 2 2 2 11" xfId="9356"/>
    <cellStyle name="Обычный 4 2 2 2 2 12" xfId="18795"/>
    <cellStyle name="Обычный 4 2 2 2 2 13" xfId="20490"/>
    <cellStyle name="Обычный 4 2 2 2 2 14" xfId="22102"/>
    <cellStyle name="Обычный 4 2 2 2 2 2" xfId="9357"/>
    <cellStyle name="Обычный 4 2 2 2 2 2 10" xfId="9358"/>
    <cellStyle name="Обычный 4 2 2 2 2 2 11" xfId="18796"/>
    <cellStyle name="Обычный 4 2 2 2 2 2 12" xfId="20491"/>
    <cellStyle name="Обычный 4 2 2 2 2 2 13" xfId="22103"/>
    <cellStyle name="Обычный 4 2 2 2 2 2 2" xfId="9359"/>
    <cellStyle name="Обычный 4 2 2 2 2 2 2 2" xfId="9360"/>
    <cellStyle name="Обычный 4 2 2 2 2 2 3" xfId="9361"/>
    <cellStyle name="Обычный 4 2 2 2 2 2 4" xfId="9362"/>
    <cellStyle name="Обычный 4 2 2 2 2 2 5" xfId="9363"/>
    <cellStyle name="Обычный 4 2 2 2 2 2 6" xfId="9364"/>
    <cellStyle name="Обычный 4 2 2 2 2 2 7" xfId="9365"/>
    <cellStyle name="Обычный 4 2 2 2 2 2 8" xfId="9366"/>
    <cellStyle name="Обычный 4 2 2 2 2 2 9" xfId="9367"/>
    <cellStyle name="Обычный 4 2 2 2 2 3" xfId="9368"/>
    <cellStyle name="Обычный 4 2 2 2 2 3 2" xfId="9369"/>
    <cellStyle name="Обычный 4 2 2 2 2 4" xfId="9370"/>
    <cellStyle name="Обычный 4 2 2 2 2 5" xfId="9371"/>
    <cellStyle name="Обычный 4 2 2 2 2 6" xfId="9372"/>
    <cellStyle name="Обычный 4 2 2 2 2 7" xfId="9373"/>
    <cellStyle name="Обычный 4 2 2 2 2 8" xfId="9374"/>
    <cellStyle name="Обычный 4 2 2 2 2 9" xfId="9375"/>
    <cellStyle name="Обычный 4 2 2 2 20" xfId="22101"/>
    <cellStyle name="Обычный 4 2 2 2 3" xfId="9376"/>
    <cellStyle name="Обычный 4 2 2 2 3 10" xfId="9377"/>
    <cellStyle name="Обычный 4 2 2 2 3 11" xfId="9378"/>
    <cellStyle name="Обычный 4 2 2 2 3 12" xfId="18797"/>
    <cellStyle name="Обычный 4 2 2 2 3 13" xfId="20492"/>
    <cellStyle name="Обычный 4 2 2 2 3 14" xfId="22104"/>
    <cellStyle name="Обычный 4 2 2 2 3 2" xfId="9379"/>
    <cellStyle name="Обычный 4 2 2 2 3 2 10" xfId="9380"/>
    <cellStyle name="Обычный 4 2 2 2 3 2 11" xfId="18798"/>
    <cellStyle name="Обычный 4 2 2 2 3 2 12" xfId="20493"/>
    <cellStyle name="Обычный 4 2 2 2 3 2 13" xfId="22105"/>
    <cellStyle name="Обычный 4 2 2 2 3 2 2" xfId="9381"/>
    <cellStyle name="Обычный 4 2 2 2 3 2 2 2" xfId="9382"/>
    <cellStyle name="Обычный 4 2 2 2 3 2 3" xfId="9383"/>
    <cellStyle name="Обычный 4 2 2 2 3 2 4" xfId="9384"/>
    <cellStyle name="Обычный 4 2 2 2 3 2 5" xfId="9385"/>
    <cellStyle name="Обычный 4 2 2 2 3 2 6" xfId="9386"/>
    <cellStyle name="Обычный 4 2 2 2 3 2 7" xfId="9387"/>
    <cellStyle name="Обычный 4 2 2 2 3 2 8" xfId="9388"/>
    <cellStyle name="Обычный 4 2 2 2 3 2 9" xfId="9389"/>
    <cellStyle name="Обычный 4 2 2 2 3 3" xfId="9390"/>
    <cellStyle name="Обычный 4 2 2 2 3 3 2" xfId="9391"/>
    <cellStyle name="Обычный 4 2 2 2 3 4" xfId="9392"/>
    <cellStyle name="Обычный 4 2 2 2 3 5" xfId="9393"/>
    <cellStyle name="Обычный 4 2 2 2 3 6" xfId="9394"/>
    <cellStyle name="Обычный 4 2 2 2 3 7" xfId="9395"/>
    <cellStyle name="Обычный 4 2 2 2 3 8" xfId="9396"/>
    <cellStyle name="Обычный 4 2 2 2 3 9" xfId="9397"/>
    <cellStyle name="Обычный 4 2 2 2 4" xfId="9398"/>
    <cellStyle name="Обычный 4 2 2 2 4 10" xfId="9399"/>
    <cellStyle name="Обычный 4 2 2 2 4 11" xfId="9400"/>
    <cellStyle name="Обычный 4 2 2 2 4 12" xfId="18799"/>
    <cellStyle name="Обычный 4 2 2 2 4 13" xfId="20494"/>
    <cellStyle name="Обычный 4 2 2 2 4 14" xfId="22106"/>
    <cellStyle name="Обычный 4 2 2 2 4 2" xfId="9401"/>
    <cellStyle name="Обычный 4 2 2 2 4 2 10" xfId="9402"/>
    <cellStyle name="Обычный 4 2 2 2 4 2 11" xfId="18800"/>
    <cellStyle name="Обычный 4 2 2 2 4 2 12" xfId="20495"/>
    <cellStyle name="Обычный 4 2 2 2 4 2 13" xfId="22107"/>
    <cellStyle name="Обычный 4 2 2 2 4 2 2" xfId="9403"/>
    <cellStyle name="Обычный 4 2 2 2 4 2 2 2" xfId="9404"/>
    <cellStyle name="Обычный 4 2 2 2 4 2 3" xfId="9405"/>
    <cellStyle name="Обычный 4 2 2 2 4 2 4" xfId="9406"/>
    <cellStyle name="Обычный 4 2 2 2 4 2 5" xfId="9407"/>
    <cellStyle name="Обычный 4 2 2 2 4 2 6" xfId="9408"/>
    <cellStyle name="Обычный 4 2 2 2 4 2 7" xfId="9409"/>
    <cellStyle name="Обычный 4 2 2 2 4 2 8" xfId="9410"/>
    <cellStyle name="Обычный 4 2 2 2 4 2 9" xfId="9411"/>
    <cellStyle name="Обычный 4 2 2 2 4 3" xfId="9412"/>
    <cellStyle name="Обычный 4 2 2 2 4 3 2" xfId="9413"/>
    <cellStyle name="Обычный 4 2 2 2 4 4" xfId="9414"/>
    <cellStyle name="Обычный 4 2 2 2 4 5" xfId="9415"/>
    <cellStyle name="Обычный 4 2 2 2 4 6" xfId="9416"/>
    <cellStyle name="Обычный 4 2 2 2 4 7" xfId="9417"/>
    <cellStyle name="Обычный 4 2 2 2 4 8" xfId="9418"/>
    <cellStyle name="Обычный 4 2 2 2 4 9" xfId="9419"/>
    <cellStyle name="Обычный 4 2 2 2 5" xfId="9420"/>
    <cellStyle name="Обычный 4 2 2 2 5 10" xfId="9421"/>
    <cellStyle name="Обычный 4 2 2 2 5 11" xfId="9422"/>
    <cellStyle name="Обычный 4 2 2 2 5 12" xfId="18801"/>
    <cellStyle name="Обычный 4 2 2 2 5 13" xfId="20496"/>
    <cellStyle name="Обычный 4 2 2 2 5 14" xfId="22108"/>
    <cellStyle name="Обычный 4 2 2 2 5 2" xfId="9423"/>
    <cellStyle name="Обычный 4 2 2 2 5 2 10" xfId="9424"/>
    <cellStyle name="Обычный 4 2 2 2 5 2 11" xfId="18802"/>
    <cellStyle name="Обычный 4 2 2 2 5 2 12" xfId="20497"/>
    <cellStyle name="Обычный 4 2 2 2 5 2 13" xfId="22109"/>
    <cellStyle name="Обычный 4 2 2 2 5 2 2" xfId="9425"/>
    <cellStyle name="Обычный 4 2 2 2 5 2 2 2" xfId="9426"/>
    <cellStyle name="Обычный 4 2 2 2 5 2 3" xfId="9427"/>
    <cellStyle name="Обычный 4 2 2 2 5 2 4" xfId="9428"/>
    <cellStyle name="Обычный 4 2 2 2 5 2 5" xfId="9429"/>
    <cellStyle name="Обычный 4 2 2 2 5 2 6" xfId="9430"/>
    <cellStyle name="Обычный 4 2 2 2 5 2 7" xfId="9431"/>
    <cellStyle name="Обычный 4 2 2 2 5 2 8" xfId="9432"/>
    <cellStyle name="Обычный 4 2 2 2 5 2 9" xfId="9433"/>
    <cellStyle name="Обычный 4 2 2 2 5 3" xfId="9434"/>
    <cellStyle name="Обычный 4 2 2 2 5 3 2" xfId="9435"/>
    <cellStyle name="Обычный 4 2 2 2 5 4" xfId="9436"/>
    <cellStyle name="Обычный 4 2 2 2 5 5" xfId="9437"/>
    <cellStyle name="Обычный 4 2 2 2 5 6" xfId="9438"/>
    <cellStyle name="Обычный 4 2 2 2 5 7" xfId="9439"/>
    <cellStyle name="Обычный 4 2 2 2 5 8" xfId="9440"/>
    <cellStyle name="Обычный 4 2 2 2 5 9" xfId="9441"/>
    <cellStyle name="Обычный 4 2 2 2 6" xfId="9442"/>
    <cellStyle name="Обычный 4 2 2 2 6 10" xfId="9443"/>
    <cellStyle name="Обычный 4 2 2 2 6 11" xfId="18803"/>
    <cellStyle name="Обычный 4 2 2 2 6 12" xfId="20498"/>
    <cellStyle name="Обычный 4 2 2 2 6 13" xfId="22110"/>
    <cellStyle name="Обычный 4 2 2 2 6 2" xfId="9444"/>
    <cellStyle name="Обычный 4 2 2 2 6 2 2" xfId="9445"/>
    <cellStyle name="Обычный 4 2 2 2 6 3" xfId="9446"/>
    <cellStyle name="Обычный 4 2 2 2 6 4" xfId="9447"/>
    <cellStyle name="Обычный 4 2 2 2 6 5" xfId="9448"/>
    <cellStyle name="Обычный 4 2 2 2 6 6" xfId="9449"/>
    <cellStyle name="Обычный 4 2 2 2 6 7" xfId="9450"/>
    <cellStyle name="Обычный 4 2 2 2 6 8" xfId="9451"/>
    <cellStyle name="Обычный 4 2 2 2 6 9" xfId="9452"/>
    <cellStyle name="Обычный 4 2 2 2 7" xfId="9453"/>
    <cellStyle name="Обычный 4 2 2 2 7 10" xfId="20499"/>
    <cellStyle name="Обычный 4 2 2 2 7 11" xfId="22111"/>
    <cellStyle name="Обычный 4 2 2 2 7 2" xfId="9454"/>
    <cellStyle name="Обычный 4 2 2 2 7 2 2" xfId="9455"/>
    <cellStyle name="Обычный 4 2 2 2 7 3" xfId="9456"/>
    <cellStyle name="Обычный 4 2 2 2 7 4" xfId="9457"/>
    <cellStyle name="Обычный 4 2 2 2 7 5" xfId="9458"/>
    <cellStyle name="Обычный 4 2 2 2 7 6" xfId="9459"/>
    <cellStyle name="Обычный 4 2 2 2 7 7" xfId="9460"/>
    <cellStyle name="Обычный 4 2 2 2 7 8" xfId="9461"/>
    <cellStyle name="Обычный 4 2 2 2 7 9" xfId="18804"/>
    <cellStyle name="Обычный 4 2 2 2 8" xfId="9462"/>
    <cellStyle name="Обычный 4 2 2 2 8 2" xfId="9463"/>
    <cellStyle name="Обычный 4 2 2 2 9" xfId="9464"/>
    <cellStyle name="Обычный 4 2 2 20" xfId="18793"/>
    <cellStyle name="Обычный 4 2 2 21" xfId="20488"/>
    <cellStyle name="Обычный 4 2 2 22" xfId="22100"/>
    <cellStyle name="Обычный 4 2 2 3" xfId="9465"/>
    <cellStyle name="Обычный 4 2 2 3 10" xfId="9466"/>
    <cellStyle name="Обычный 4 2 2 3 11" xfId="9467"/>
    <cellStyle name="Обычный 4 2 2 3 12" xfId="9468"/>
    <cellStyle name="Обычный 4 2 2 3 13" xfId="9469"/>
    <cellStyle name="Обычный 4 2 2 3 14" xfId="9470"/>
    <cellStyle name="Обычный 4 2 2 3 15" xfId="9471"/>
    <cellStyle name="Обычный 4 2 2 3 16" xfId="9472"/>
    <cellStyle name="Обычный 4 2 2 3 17" xfId="9473"/>
    <cellStyle name="Обычный 4 2 2 3 18" xfId="18805"/>
    <cellStyle name="Обычный 4 2 2 3 19" xfId="20500"/>
    <cellStyle name="Обычный 4 2 2 3 2" xfId="9474"/>
    <cellStyle name="Обычный 4 2 2 3 2 10" xfId="9475"/>
    <cellStyle name="Обычный 4 2 2 3 2 11" xfId="9476"/>
    <cellStyle name="Обычный 4 2 2 3 2 12" xfId="18806"/>
    <cellStyle name="Обычный 4 2 2 3 2 13" xfId="20501"/>
    <cellStyle name="Обычный 4 2 2 3 2 14" xfId="22113"/>
    <cellStyle name="Обычный 4 2 2 3 2 2" xfId="9477"/>
    <cellStyle name="Обычный 4 2 2 3 2 2 10" xfId="9478"/>
    <cellStyle name="Обычный 4 2 2 3 2 2 11" xfId="18807"/>
    <cellStyle name="Обычный 4 2 2 3 2 2 12" xfId="20502"/>
    <cellStyle name="Обычный 4 2 2 3 2 2 13" xfId="22114"/>
    <cellStyle name="Обычный 4 2 2 3 2 2 2" xfId="9479"/>
    <cellStyle name="Обычный 4 2 2 3 2 2 2 2" xfId="9480"/>
    <cellStyle name="Обычный 4 2 2 3 2 2 3" xfId="9481"/>
    <cellStyle name="Обычный 4 2 2 3 2 2 4" xfId="9482"/>
    <cellStyle name="Обычный 4 2 2 3 2 2 5" xfId="9483"/>
    <cellStyle name="Обычный 4 2 2 3 2 2 6" xfId="9484"/>
    <cellStyle name="Обычный 4 2 2 3 2 2 7" xfId="9485"/>
    <cellStyle name="Обычный 4 2 2 3 2 2 8" xfId="9486"/>
    <cellStyle name="Обычный 4 2 2 3 2 2 9" xfId="9487"/>
    <cellStyle name="Обычный 4 2 2 3 2 3" xfId="9488"/>
    <cellStyle name="Обычный 4 2 2 3 2 3 2" xfId="9489"/>
    <cellStyle name="Обычный 4 2 2 3 2 4" xfId="9490"/>
    <cellStyle name="Обычный 4 2 2 3 2 5" xfId="9491"/>
    <cellStyle name="Обычный 4 2 2 3 2 6" xfId="9492"/>
    <cellStyle name="Обычный 4 2 2 3 2 7" xfId="9493"/>
    <cellStyle name="Обычный 4 2 2 3 2 8" xfId="9494"/>
    <cellStyle name="Обычный 4 2 2 3 2 9" xfId="9495"/>
    <cellStyle name="Обычный 4 2 2 3 20" xfId="22112"/>
    <cellStyle name="Обычный 4 2 2 3 3" xfId="9496"/>
    <cellStyle name="Обычный 4 2 2 3 3 10" xfId="9497"/>
    <cellStyle name="Обычный 4 2 2 3 3 11" xfId="9498"/>
    <cellStyle name="Обычный 4 2 2 3 3 12" xfId="18808"/>
    <cellStyle name="Обычный 4 2 2 3 3 13" xfId="20503"/>
    <cellStyle name="Обычный 4 2 2 3 3 14" xfId="22115"/>
    <cellStyle name="Обычный 4 2 2 3 3 2" xfId="9499"/>
    <cellStyle name="Обычный 4 2 2 3 3 2 10" xfId="9500"/>
    <cellStyle name="Обычный 4 2 2 3 3 2 11" xfId="18809"/>
    <cellStyle name="Обычный 4 2 2 3 3 2 12" xfId="20504"/>
    <cellStyle name="Обычный 4 2 2 3 3 2 13" xfId="22116"/>
    <cellStyle name="Обычный 4 2 2 3 3 2 2" xfId="9501"/>
    <cellStyle name="Обычный 4 2 2 3 3 2 2 2" xfId="9502"/>
    <cellStyle name="Обычный 4 2 2 3 3 2 3" xfId="9503"/>
    <cellStyle name="Обычный 4 2 2 3 3 2 4" xfId="9504"/>
    <cellStyle name="Обычный 4 2 2 3 3 2 5" xfId="9505"/>
    <cellStyle name="Обычный 4 2 2 3 3 2 6" xfId="9506"/>
    <cellStyle name="Обычный 4 2 2 3 3 2 7" xfId="9507"/>
    <cellStyle name="Обычный 4 2 2 3 3 2 8" xfId="9508"/>
    <cellStyle name="Обычный 4 2 2 3 3 2 9" xfId="9509"/>
    <cellStyle name="Обычный 4 2 2 3 3 3" xfId="9510"/>
    <cellStyle name="Обычный 4 2 2 3 3 3 2" xfId="9511"/>
    <cellStyle name="Обычный 4 2 2 3 3 4" xfId="9512"/>
    <cellStyle name="Обычный 4 2 2 3 3 5" xfId="9513"/>
    <cellStyle name="Обычный 4 2 2 3 3 6" xfId="9514"/>
    <cellStyle name="Обычный 4 2 2 3 3 7" xfId="9515"/>
    <cellStyle name="Обычный 4 2 2 3 3 8" xfId="9516"/>
    <cellStyle name="Обычный 4 2 2 3 3 9" xfId="9517"/>
    <cellStyle name="Обычный 4 2 2 3 4" xfId="9518"/>
    <cellStyle name="Обычный 4 2 2 3 4 10" xfId="9519"/>
    <cellStyle name="Обычный 4 2 2 3 4 11" xfId="9520"/>
    <cellStyle name="Обычный 4 2 2 3 4 12" xfId="18810"/>
    <cellStyle name="Обычный 4 2 2 3 4 13" xfId="20505"/>
    <cellStyle name="Обычный 4 2 2 3 4 14" xfId="22117"/>
    <cellStyle name="Обычный 4 2 2 3 4 2" xfId="9521"/>
    <cellStyle name="Обычный 4 2 2 3 4 2 10" xfId="9522"/>
    <cellStyle name="Обычный 4 2 2 3 4 2 11" xfId="18811"/>
    <cellStyle name="Обычный 4 2 2 3 4 2 12" xfId="20506"/>
    <cellStyle name="Обычный 4 2 2 3 4 2 13" xfId="22118"/>
    <cellStyle name="Обычный 4 2 2 3 4 2 2" xfId="9523"/>
    <cellStyle name="Обычный 4 2 2 3 4 2 2 2" xfId="9524"/>
    <cellStyle name="Обычный 4 2 2 3 4 2 3" xfId="9525"/>
    <cellStyle name="Обычный 4 2 2 3 4 2 4" xfId="9526"/>
    <cellStyle name="Обычный 4 2 2 3 4 2 5" xfId="9527"/>
    <cellStyle name="Обычный 4 2 2 3 4 2 6" xfId="9528"/>
    <cellStyle name="Обычный 4 2 2 3 4 2 7" xfId="9529"/>
    <cellStyle name="Обычный 4 2 2 3 4 2 8" xfId="9530"/>
    <cellStyle name="Обычный 4 2 2 3 4 2 9" xfId="9531"/>
    <cellStyle name="Обычный 4 2 2 3 4 3" xfId="9532"/>
    <cellStyle name="Обычный 4 2 2 3 4 3 2" xfId="9533"/>
    <cellStyle name="Обычный 4 2 2 3 4 4" xfId="9534"/>
    <cellStyle name="Обычный 4 2 2 3 4 5" xfId="9535"/>
    <cellStyle name="Обычный 4 2 2 3 4 6" xfId="9536"/>
    <cellStyle name="Обычный 4 2 2 3 4 7" xfId="9537"/>
    <cellStyle name="Обычный 4 2 2 3 4 8" xfId="9538"/>
    <cellStyle name="Обычный 4 2 2 3 4 9" xfId="9539"/>
    <cellStyle name="Обычный 4 2 2 3 5" xfId="9540"/>
    <cellStyle name="Обычный 4 2 2 3 5 10" xfId="9541"/>
    <cellStyle name="Обычный 4 2 2 3 5 11" xfId="9542"/>
    <cellStyle name="Обычный 4 2 2 3 5 12" xfId="18812"/>
    <cellStyle name="Обычный 4 2 2 3 5 13" xfId="20507"/>
    <cellStyle name="Обычный 4 2 2 3 5 14" xfId="22119"/>
    <cellStyle name="Обычный 4 2 2 3 5 2" xfId="9543"/>
    <cellStyle name="Обычный 4 2 2 3 5 2 10" xfId="9544"/>
    <cellStyle name="Обычный 4 2 2 3 5 2 11" xfId="18813"/>
    <cellStyle name="Обычный 4 2 2 3 5 2 12" xfId="20508"/>
    <cellStyle name="Обычный 4 2 2 3 5 2 13" xfId="22120"/>
    <cellStyle name="Обычный 4 2 2 3 5 2 2" xfId="9545"/>
    <cellStyle name="Обычный 4 2 2 3 5 2 2 2" xfId="9546"/>
    <cellStyle name="Обычный 4 2 2 3 5 2 3" xfId="9547"/>
    <cellStyle name="Обычный 4 2 2 3 5 2 4" xfId="9548"/>
    <cellStyle name="Обычный 4 2 2 3 5 2 5" xfId="9549"/>
    <cellStyle name="Обычный 4 2 2 3 5 2 6" xfId="9550"/>
    <cellStyle name="Обычный 4 2 2 3 5 2 7" xfId="9551"/>
    <cellStyle name="Обычный 4 2 2 3 5 2 8" xfId="9552"/>
    <cellStyle name="Обычный 4 2 2 3 5 2 9" xfId="9553"/>
    <cellStyle name="Обычный 4 2 2 3 5 3" xfId="9554"/>
    <cellStyle name="Обычный 4 2 2 3 5 3 2" xfId="9555"/>
    <cellStyle name="Обычный 4 2 2 3 5 4" xfId="9556"/>
    <cellStyle name="Обычный 4 2 2 3 5 5" xfId="9557"/>
    <cellStyle name="Обычный 4 2 2 3 5 6" xfId="9558"/>
    <cellStyle name="Обычный 4 2 2 3 5 7" xfId="9559"/>
    <cellStyle name="Обычный 4 2 2 3 5 8" xfId="9560"/>
    <cellStyle name="Обычный 4 2 2 3 5 9" xfId="9561"/>
    <cellStyle name="Обычный 4 2 2 3 6" xfId="9562"/>
    <cellStyle name="Обычный 4 2 2 3 6 10" xfId="9563"/>
    <cellStyle name="Обычный 4 2 2 3 6 11" xfId="18814"/>
    <cellStyle name="Обычный 4 2 2 3 6 12" xfId="20509"/>
    <cellStyle name="Обычный 4 2 2 3 6 13" xfId="22121"/>
    <cellStyle name="Обычный 4 2 2 3 6 2" xfId="9564"/>
    <cellStyle name="Обычный 4 2 2 3 6 2 2" xfId="9565"/>
    <cellStyle name="Обычный 4 2 2 3 6 3" xfId="9566"/>
    <cellStyle name="Обычный 4 2 2 3 6 4" xfId="9567"/>
    <cellStyle name="Обычный 4 2 2 3 6 5" xfId="9568"/>
    <cellStyle name="Обычный 4 2 2 3 6 6" xfId="9569"/>
    <cellStyle name="Обычный 4 2 2 3 6 7" xfId="9570"/>
    <cellStyle name="Обычный 4 2 2 3 6 8" xfId="9571"/>
    <cellStyle name="Обычный 4 2 2 3 6 9" xfId="9572"/>
    <cellStyle name="Обычный 4 2 2 3 7" xfId="9573"/>
    <cellStyle name="Обычный 4 2 2 3 7 10" xfId="20510"/>
    <cellStyle name="Обычный 4 2 2 3 7 11" xfId="22122"/>
    <cellStyle name="Обычный 4 2 2 3 7 2" xfId="9574"/>
    <cellStyle name="Обычный 4 2 2 3 7 2 2" xfId="9575"/>
    <cellStyle name="Обычный 4 2 2 3 7 3" xfId="9576"/>
    <cellStyle name="Обычный 4 2 2 3 7 4" xfId="9577"/>
    <cellStyle name="Обычный 4 2 2 3 7 5" xfId="9578"/>
    <cellStyle name="Обычный 4 2 2 3 7 6" xfId="9579"/>
    <cellStyle name="Обычный 4 2 2 3 7 7" xfId="9580"/>
    <cellStyle name="Обычный 4 2 2 3 7 8" xfId="9581"/>
    <cellStyle name="Обычный 4 2 2 3 7 9" xfId="18815"/>
    <cellStyle name="Обычный 4 2 2 3 8" xfId="9582"/>
    <cellStyle name="Обычный 4 2 2 3 8 2" xfId="9583"/>
    <cellStyle name="Обычный 4 2 2 3 9" xfId="9584"/>
    <cellStyle name="Обычный 4 2 2 4" xfId="9585"/>
    <cellStyle name="Обычный 4 2 2 4 10" xfId="9586"/>
    <cellStyle name="Обычный 4 2 2 4 11" xfId="9587"/>
    <cellStyle name="Обычный 4 2 2 4 12" xfId="18816"/>
    <cellStyle name="Обычный 4 2 2 4 13" xfId="20511"/>
    <cellStyle name="Обычный 4 2 2 4 14" xfId="22123"/>
    <cellStyle name="Обычный 4 2 2 4 2" xfId="9588"/>
    <cellStyle name="Обычный 4 2 2 4 2 10" xfId="9589"/>
    <cellStyle name="Обычный 4 2 2 4 2 11" xfId="18817"/>
    <cellStyle name="Обычный 4 2 2 4 2 12" xfId="20512"/>
    <cellStyle name="Обычный 4 2 2 4 2 13" xfId="22124"/>
    <cellStyle name="Обычный 4 2 2 4 2 2" xfId="9590"/>
    <cellStyle name="Обычный 4 2 2 4 2 2 2" xfId="9591"/>
    <cellStyle name="Обычный 4 2 2 4 2 3" xfId="9592"/>
    <cellStyle name="Обычный 4 2 2 4 2 4" xfId="9593"/>
    <cellStyle name="Обычный 4 2 2 4 2 5" xfId="9594"/>
    <cellStyle name="Обычный 4 2 2 4 2 6" xfId="9595"/>
    <cellStyle name="Обычный 4 2 2 4 2 7" xfId="9596"/>
    <cellStyle name="Обычный 4 2 2 4 2 8" xfId="9597"/>
    <cellStyle name="Обычный 4 2 2 4 2 9" xfId="9598"/>
    <cellStyle name="Обычный 4 2 2 4 3" xfId="9599"/>
    <cellStyle name="Обычный 4 2 2 4 3 2" xfId="9600"/>
    <cellStyle name="Обычный 4 2 2 4 4" xfId="9601"/>
    <cellStyle name="Обычный 4 2 2 4 5" xfId="9602"/>
    <cellStyle name="Обычный 4 2 2 4 6" xfId="9603"/>
    <cellStyle name="Обычный 4 2 2 4 7" xfId="9604"/>
    <cellStyle name="Обычный 4 2 2 4 8" xfId="9605"/>
    <cellStyle name="Обычный 4 2 2 4 9" xfId="9606"/>
    <cellStyle name="Обычный 4 2 2 5" xfId="9607"/>
    <cellStyle name="Обычный 4 2 2 5 10" xfId="9608"/>
    <cellStyle name="Обычный 4 2 2 5 11" xfId="9609"/>
    <cellStyle name="Обычный 4 2 2 5 12" xfId="18818"/>
    <cellStyle name="Обычный 4 2 2 5 13" xfId="20513"/>
    <cellStyle name="Обычный 4 2 2 5 14" xfId="22125"/>
    <cellStyle name="Обычный 4 2 2 5 2" xfId="9610"/>
    <cellStyle name="Обычный 4 2 2 5 2 10" xfId="9611"/>
    <cellStyle name="Обычный 4 2 2 5 2 11" xfId="18819"/>
    <cellStyle name="Обычный 4 2 2 5 2 12" xfId="20514"/>
    <cellStyle name="Обычный 4 2 2 5 2 13" xfId="22126"/>
    <cellStyle name="Обычный 4 2 2 5 2 2" xfId="9612"/>
    <cellStyle name="Обычный 4 2 2 5 2 2 2" xfId="9613"/>
    <cellStyle name="Обычный 4 2 2 5 2 3" xfId="9614"/>
    <cellStyle name="Обычный 4 2 2 5 2 4" xfId="9615"/>
    <cellStyle name="Обычный 4 2 2 5 2 5" xfId="9616"/>
    <cellStyle name="Обычный 4 2 2 5 2 6" xfId="9617"/>
    <cellStyle name="Обычный 4 2 2 5 2 7" xfId="9618"/>
    <cellStyle name="Обычный 4 2 2 5 2 8" xfId="9619"/>
    <cellStyle name="Обычный 4 2 2 5 2 9" xfId="9620"/>
    <cellStyle name="Обычный 4 2 2 5 3" xfId="9621"/>
    <cellStyle name="Обычный 4 2 2 5 3 2" xfId="9622"/>
    <cellStyle name="Обычный 4 2 2 5 4" xfId="9623"/>
    <cellStyle name="Обычный 4 2 2 5 5" xfId="9624"/>
    <cellStyle name="Обычный 4 2 2 5 6" xfId="9625"/>
    <cellStyle name="Обычный 4 2 2 5 7" xfId="9626"/>
    <cellStyle name="Обычный 4 2 2 5 8" xfId="9627"/>
    <cellStyle name="Обычный 4 2 2 5 9" xfId="9628"/>
    <cellStyle name="Обычный 4 2 2 6" xfId="9629"/>
    <cellStyle name="Обычный 4 2 2 6 10" xfId="9630"/>
    <cellStyle name="Обычный 4 2 2 6 11" xfId="9631"/>
    <cellStyle name="Обычный 4 2 2 6 12" xfId="18820"/>
    <cellStyle name="Обычный 4 2 2 6 13" xfId="20515"/>
    <cellStyle name="Обычный 4 2 2 6 14" xfId="22127"/>
    <cellStyle name="Обычный 4 2 2 6 2" xfId="9632"/>
    <cellStyle name="Обычный 4 2 2 6 2 10" xfId="9633"/>
    <cellStyle name="Обычный 4 2 2 6 2 11" xfId="18821"/>
    <cellStyle name="Обычный 4 2 2 6 2 12" xfId="20516"/>
    <cellStyle name="Обычный 4 2 2 6 2 13" xfId="22128"/>
    <cellStyle name="Обычный 4 2 2 6 2 2" xfId="9634"/>
    <cellStyle name="Обычный 4 2 2 6 2 2 2" xfId="9635"/>
    <cellStyle name="Обычный 4 2 2 6 2 3" xfId="9636"/>
    <cellStyle name="Обычный 4 2 2 6 2 4" xfId="9637"/>
    <cellStyle name="Обычный 4 2 2 6 2 5" xfId="9638"/>
    <cellStyle name="Обычный 4 2 2 6 2 6" xfId="9639"/>
    <cellStyle name="Обычный 4 2 2 6 2 7" xfId="9640"/>
    <cellStyle name="Обычный 4 2 2 6 2 8" xfId="9641"/>
    <cellStyle name="Обычный 4 2 2 6 2 9" xfId="9642"/>
    <cellStyle name="Обычный 4 2 2 6 3" xfId="9643"/>
    <cellStyle name="Обычный 4 2 2 6 3 2" xfId="9644"/>
    <cellStyle name="Обычный 4 2 2 6 4" xfId="9645"/>
    <cellStyle name="Обычный 4 2 2 6 5" xfId="9646"/>
    <cellStyle name="Обычный 4 2 2 6 6" xfId="9647"/>
    <cellStyle name="Обычный 4 2 2 6 7" xfId="9648"/>
    <cellStyle name="Обычный 4 2 2 6 8" xfId="9649"/>
    <cellStyle name="Обычный 4 2 2 6 9" xfId="9650"/>
    <cellStyle name="Обычный 4 2 2 7" xfId="9651"/>
    <cellStyle name="Обычный 4 2 2 7 10" xfId="9652"/>
    <cellStyle name="Обычный 4 2 2 7 11" xfId="9653"/>
    <cellStyle name="Обычный 4 2 2 7 12" xfId="18822"/>
    <cellStyle name="Обычный 4 2 2 7 13" xfId="20517"/>
    <cellStyle name="Обычный 4 2 2 7 14" xfId="22129"/>
    <cellStyle name="Обычный 4 2 2 7 2" xfId="9654"/>
    <cellStyle name="Обычный 4 2 2 7 2 10" xfId="9655"/>
    <cellStyle name="Обычный 4 2 2 7 2 11" xfId="18823"/>
    <cellStyle name="Обычный 4 2 2 7 2 12" xfId="20518"/>
    <cellStyle name="Обычный 4 2 2 7 2 13" xfId="22130"/>
    <cellStyle name="Обычный 4 2 2 7 2 2" xfId="9656"/>
    <cellStyle name="Обычный 4 2 2 7 2 2 2" xfId="9657"/>
    <cellStyle name="Обычный 4 2 2 7 2 3" xfId="9658"/>
    <cellStyle name="Обычный 4 2 2 7 2 4" xfId="9659"/>
    <cellStyle name="Обычный 4 2 2 7 2 5" xfId="9660"/>
    <cellStyle name="Обычный 4 2 2 7 2 6" xfId="9661"/>
    <cellStyle name="Обычный 4 2 2 7 2 7" xfId="9662"/>
    <cellStyle name="Обычный 4 2 2 7 2 8" xfId="9663"/>
    <cellStyle name="Обычный 4 2 2 7 2 9" xfId="9664"/>
    <cellStyle name="Обычный 4 2 2 7 3" xfId="9665"/>
    <cellStyle name="Обычный 4 2 2 7 3 2" xfId="9666"/>
    <cellStyle name="Обычный 4 2 2 7 4" xfId="9667"/>
    <cellStyle name="Обычный 4 2 2 7 5" xfId="9668"/>
    <cellStyle name="Обычный 4 2 2 7 6" xfId="9669"/>
    <cellStyle name="Обычный 4 2 2 7 7" xfId="9670"/>
    <cellStyle name="Обычный 4 2 2 7 8" xfId="9671"/>
    <cellStyle name="Обычный 4 2 2 7 9" xfId="9672"/>
    <cellStyle name="Обычный 4 2 2 8" xfId="9673"/>
    <cellStyle name="Обычный 4 2 2 8 10" xfId="9674"/>
    <cellStyle name="Обычный 4 2 2 8 11" xfId="18824"/>
    <cellStyle name="Обычный 4 2 2 8 12" xfId="20519"/>
    <cellStyle name="Обычный 4 2 2 8 13" xfId="22131"/>
    <cellStyle name="Обычный 4 2 2 8 2" xfId="9675"/>
    <cellStyle name="Обычный 4 2 2 8 2 2" xfId="9676"/>
    <cellStyle name="Обычный 4 2 2 8 3" xfId="9677"/>
    <cellStyle name="Обычный 4 2 2 8 4" xfId="9678"/>
    <cellStyle name="Обычный 4 2 2 8 5" xfId="9679"/>
    <cellStyle name="Обычный 4 2 2 8 6" xfId="9680"/>
    <cellStyle name="Обычный 4 2 2 8 7" xfId="9681"/>
    <cellStyle name="Обычный 4 2 2 8 8" xfId="9682"/>
    <cellStyle name="Обычный 4 2 2 8 9" xfId="9683"/>
    <cellStyle name="Обычный 4 2 2 9" xfId="9684"/>
    <cellStyle name="Обычный 4 2 2 9 10" xfId="20520"/>
    <cellStyle name="Обычный 4 2 2 9 11" xfId="22132"/>
    <cellStyle name="Обычный 4 2 2 9 2" xfId="9685"/>
    <cellStyle name="Обычный 4 2 2 9 2 2" xfId="9686"/>
    <cellStyle name="Обычный 4 2 2 9 3" xfId="9687"/>
    <cellStyle name="Обычный 4 2 2 9 4" xfId="9688"/>
    <cellStyle name="Обычный 4 2 2 9 5" xfId="9689"/>
    <cellStyle name="Обычный 4 2 2 9 6" xfId="9690"/>
    <cellStyle name="Обычный 4 2 2 9 7" xfId="9691"/>
    <cellStyle name="Обычный 4 2 2 9 8" xfId="9692"/>
    <cellStyle name="Обычный 4 2 2 9 9" xfId="18825"/>
    <cellStyle name="Обычный 4 2 20" xfId="9693"/>
    <cellStyle name="Обычный 4 2 21" xfId="9694"/>
    <cellStyle name="Обычный 4 2 22" xfId="9695"/>
    <cellStyle name="Обычный 4 2 23" xfId="9696"/>
    <cellStyle name="Обычный 4 2 24" xfId="18787"/>
    <cellStyle name="Обычный 4 2 25" xfId="19634"/>
    <cellStyle name="Обычный 4 2 26" xfId="20482"/>
    <cellStyle name="Обычный 4 2 27" xfId="22094"/>
    <cellStyle name="Обычный 4 2 3" xfId="9697"/>
    <cellStyle name="Обычный 4 2 3 10" xfId="9698"/>
    <cellStyle name="Обычный 4 2 3 11" xfId="9699"/>
    <cellStyle name="Обычный 4 2 3 12" xfId="9700"/>
    <cellStyle name="Обычный 4 2 3 13" xfId="9701"/>
    <cellStyle name="Обычный 4 2 3 14" xfId="9702"/>
    <cellStyle name="Обычный 4 2 3 15" xfId="9703"/>
    <cellStyle name="Обычный 4 2 3 16" xfId="9704"/>
    <cellStyle name="Обычный 4 2 3 17" xfId="9705"/>
    <cellStyle name="Обычный 4 2 3 18" xfId="18826"/>
    <cellStyle name="Обычный 4 2 3 19" xfId="20521"/>
    <cellStyle name="Обычный 4 2 3 2" xfId="9706"/>
    <cellStyle name="Обычный 4 2 3 2 10" xfId="9707"/>
    <cellStyle name="Обычный 4 2 3 2 11" xfId="9708"/>
    <cellStyle name="Обычный 4 2 3 2 12" xfId="18827"/>
    <cellStyle name="Обычный 4 2 3 2 13" xfId="20522"/>
    <cellStyle name="Обычный 4 2 3 2 14" xfId="22134"/>
    <cellStyle name="Обычный 4 2 3 2 2" xfId="9709"/>
    <cellStyle name="Обычный 4 2 3 2 2 10" xfId="9710"/>
    <cellStyle name="Обычный 4 2 3 2 2 11" xfId="18828"/>
    <cellStyle name="Обычный 4 2 3 2 2 12" xfId="20523"/>
    <cellStyle name="Обычный 4 2 3 2 2 13" xfId="22135"/>
    <cellStyle name="Обычный 4 2 3 2 2 2" xfId="9711"/>
    <cellStyle name="Обычный 4 2 3 2 2 2 2" xfId="9712"/>
    <cellStyle name="Обычный 4 2 3 2 2 3" xfId="9713"/>
    <cellStyle name="Обычный 4 2 3 2 2 4" xfId="9714"/>
    <cellStyle name="Обычный 4 2 3 2 2 5" xfId="9715"/>
    <cellStyle name="Обычный 4 2 3 2 2 6" xfId="9716"/>
    <cellStyle name="Обычный 4 2 3 2 2 7" xfId="9717"/>
    <cellStyle name="Обычный 4 2 3 2 2 8" xfId="9718"/>
    <cellStyle name="Обычный 4 2 3 2 2 9" xfId="9719"/>
    <cellStyle name="Обычный 4 2 3 2 3" xfId="9720"/>
    <cellStyle name="Обычный 4 2 3 2 3 2" xfId="9721"/>
    <cellStyle name="Обычный 4 2 3 2 4" xfId="9722"/>
    <cellStyle name="Обычный 4 2 3 2 5" xfId="9723"/>
    <cellStyle name="Обычный 4 2 3 2 6" xfId="9724"/>
    <cellStyle name="Обычный 4 2 3 2 7" xfId="9725"/>
    <cellStyle name="Обычный 4 2 3 2 8" xfId="9726"/>
    <cellStyle name="Обычный 4 2 3 2 9" xfId="9727"/>
    <cellStyle name="Обычный 4 2 3 20" xfId="22133"/>
    <cellStyle name="Обычный 4 2 3 3" xfId="9728"/>
    <cellStyle name="Обычный 4 2 3 3 10" xfId="9729"/>
    <cellStyle name="Обычный 4 2 3 3 11" xfId="9730"/>
    <cellStyle name="Обычный 4 2 3 3 12" xfId="18829"/>
    <cellStyle name="Обычный 4 2 3 3 13" xfId="20524"/>
    <cellStyle name="Обычный 4 2 3 3 14" xfId="22136"/>
    <cellStyle name="Обычный 4 2 3 3 2" xfId="9731"/>
    <cellStyle name="Обычный 4 2 3 3 2 10" xfId="9732"/>
    <cellStyle name="Обычный 4 2 3 3 2 11" xfId="18830"/>
    <cellStyle name="Обычный 4 2 3 3 2 12" xfId="20525"/>
    <cellStyle name="Обычный 4 2 3 3 2 13" xfId="22137"/>
    <cellStyle name="Обычный 4 2 3 3 2 2" xfId="9733"/>
    <cellStyle name="Обычный 4 2 3 3 2 2 2" xfId="9734"/>
    <cellStyle name="Обычный 4 2 3 3 2 3" xfId="9735"/>
    <cellStyle name="Обычный 4 2 3 3 2 4" xfId="9736"/>
    <cellStyle name="Обычный 4 2 3 3 2 5" xfId="9737"/>
    <cellStyle name="Обычный 4 2 3 3 2 6" xfId="9738"/>
    <cellStyle name="Обычный 4 2 3 3 2 7" xfId="9739"/>
    <cellStyle name="Обычный 4 2 3 3 2 8" xfId="9740"/>
    <cellStyle name="Обычный 4 2 3 3 2 9" xfId="9741"/>
    <cellStyle name="Обычный 4 2 3 3 3" xfId="9742"/>
    <cellStyle name="Обычный 4 2 3 3 3 2" xfId="9743"/>
    <cellStyle name="Обычный 4 2 3 3 4" xfId="9744"/>
    <cellStyle name="Обычный 4 2 3 3 5" xfId="9745"/>
    <cellStyle name="Обычный 4 2 3 3 6" xfId="9746"/>
    <cellStyle name="Обычный 4 2 3 3 7" xfId="9747"/>
    <cellStyle name="Обычный 4 2 3 3 8" xfId="9748"/>
    <cellStyle name="Обычный 4 2 3 3 9" xfId="9749"/>
    <cellStyle name="Обычный 4 2 3 4" xfId="9750"/>
    <cellStyle name="Обычный 4 2 3 4 10" xfId="9751"/>
    <cellStyle name="Обычный 4 2 3 4 11" xfId="9752"/>
    <cellStyle name="Обычный 4 2 3 4 12" xfId="18831"/>
    <cellStyle name="Обычный 4 2 3 4 13" xfId="20526"/>
    <cellStyle name="Обычный 4 2 3 4 14" xfId="22138"/>
    <cellStyle name="Обычный 4 2 3 4 2" xfId="9753"/>
    <cellStyle name="Обычный 4 2 3 4 2 10" xfId="9754"/>
    <cellStyle name="Обычный 4 2 3 4 2 11" xfId="18832"/>
    <cellStyle name="Обычный 4 2 3 4 2 12" xfId="20527"/>
    <cellStyle name="Обычный 4 2 3 4 2 13" xfId="22139"/>
    <cellStyle name="Обычный 4 2 3 4 2 2" xfId="9755"/>
    <cellStyle name="Обычный 4 2 3 4 2 2 2" xfId="9756"/>
    <cellStyle name="Обычный 4 2 3 4 2 3" xfId="9757"/>
    <cellStyle name="Обычный 4 2 3 4 2 4" xfId="9758"/>
    <cellStyle name="Обычный 4 2 3 4 2 5" xfId="9759"/>
    <cellStyle name="Обычный 4 2 3 4 2 6" xfId="9760"/>
    <cellStyle name="Обычный 4 2 3 4 2 7" xfId="9761"/>
    <cellStyle name="Обычный 4 2 3 4 2 8" xfId="9762"/>
    <cellStyle name="Обычный 4 2 3 4 2 9" xfId="9763"/>
    <cellStyle name="Обычный 4 2 3 4 3" xfId="9764"/>
    <cellStyle name="Обычный 4 2 3 4 3 2" xfId="9765"/>
    <cellStyle name="Обычный 4 2 3 4 4" xfId="9766"/>
    <cellStyle name="Обычный 4 2 3 4 5" xfId="9767"/>
    <cellStyle name="Обычный 4 2 3 4 6" xfId="9768"/>
    <cellStyle name="Обычный 4 2 3 4 7" xfId="9769"/>
    <cellStyle name="Обычный 4 2 3 4 8" xfId="9770"/>
    <cellStyle name="Обычный 4 2 3 4 9" xfId="9771"/>
    <cellStyle name="Обычный 4 2 3 5" xfId="9772"/>
    <cellStyle name="Обычный 4 2 3 5 10" xfId="9773"/>
    <cellStyle name="Обычный 4 2 3 5 11" xfId="9774"/>
    <cellStyle name="Обычный 4 2 3 5 12" xfId="18833"/>
    <cellStyle name="Обычный 4 2 3 5 13" xfId="20528"/>
    <cellStyle name="Обычный 4 2 3 5 14" xfId="22140"/>
    <cellStyle name="Обычный 4 2 3 5 2" xfId="9775"/>
    <cellStyle name="Обычный 4 2 3 5 2 10" xfId="9776"/>
    <cellStyle name="Обычный 4 2 3 5 2 11" xfId="18834"/>
    <cellStyle name="Обычный 4 2 3 5 2 12" xfId="20529"/>
    <cellStyle name="Обычный 4 2 3 5 2 13" xfId="22141"/>
    <cellStyle name="Обычный 4 2 3 5 2 2" xfId="9777"/>
    <cellStyle name="Обычный 4 2 3 5 2 2 2" xfId="9778"/>
    <cellStyle name="Обычный 4 2 3 5 2 3" xfId="9779"/>
    <cellStyle name="Обычный 4 2 3 5 2 4" xfId="9780"/>
    <cellStyle name="Обычный 4 2 3 5 2 5" xfId="9781"/>
    <cellStyle name="Обычный 4 2 3 5 2 6" xfId="9782"/>
    <cellStyle name="Обычный 4 2 3 5 2 7" xfId="9783"/>
    <cellStyle name="Обычный 4 2 3 5 2 8" xfId="9784"/>
    <cellStyle name="Обычный 4 2 3 5 2 9" xfId="9785"/>
    <cellStyle name="Обычный 4 2 3 5 3" xfId="9786"/>
    <cellStyle name="Обычный 4 2 3 5 3 2" xfId="9787"/>
    <cellStyle name="Обычный 4 2 3 5 4" xfId="9788"/>
    <cellStyle name="Обычный 4 2 3 5 5" xfId="9789"/>
    <cellStyle name="Обычный 4 2 3 5 6" xfId="9790"/>
    <cellStyle name="Обычный 4 2 3 5 7" xfId="9791"/>
    <cellStyle name="Обычный 4 2 3 5 8" xfId="9792"/>
    <cellStyle name="Обычный 4 2 3 5 9" xfId="9793"/>
    <cellStyle name="Обычный 4 2 3 6" xfId="9794"/>
    <cellStyle name="Обычный 4 2 3 6 10" xfId="9795"/>
    <cellStyle name="Обычный 4 2 3 6 11" xfId="18835"/>
    <cellStyle name="Обычный 4 2 3 6 12" xfId="20530"/>
    <cellStyle name="Обычный 4 2 3 6 13" xfId="22142"/>
    <cellStyle name="Обычный 4 2 3 6 2" xfId="9796"/>
    <cellStyle name="Обычный 4 2 3 6 2 2" xfId="9797"/>
    <cellStyle name="Обычный 4 2 3 6 3" xfId="9798"/>
    <cellStyle name="Обычный 4 2 3 6 4" xfId="9799"/>
    <cellStyle name="Обычный 4 2 3 6 5" xfId="9800"/>
    <cellStyle name="Обычный 4 2 3 6 6" xfId="9801"/>
    <cellStyle name="Обычный 4 2 3 6 7" xfId="9802"/>
    <cellStyle name="Обычный 4 2 3 6 8" xfId="9803"/>
    <cellStyle name="Обычный 4 2 3 6 9" xfId="9804"/>
    <cellStyle name="Обычный 4 2 3 7" xfId="9805"/>
    <cellStyle name="Обычный 4 2 3 7 10" xfId="20531"/>
    <cellStyle name="Обычный 4 2 3 7 11" xfId="22143"/>
    <cellStyle name="Обычный 4 2 3 7 2" xfId="9806"/>
    <cellStyle name="Обычный 4 2 3 7 2 2" xfId="9807"/>
    <cellStyle name="Обычный 4 2 3 7 3" xfId="9808"/>
    <cellStyle name="Обычный 4 2 3 7 4" xfId="9809"/>
    <cellStyle name="Обычный 4 2 3 7 5" xfId="9810"/>
    <cellStyle name="Обычный 4 2 3 7 6" xfId="9811"/>
    <cellStyle name="Обычный 4 2 3 7 7" xfId="9812"/>
    <cellStyle name="Обычный 4 2 3 7 8" xfId="9813"/>
    <cellStyle name="Обычный 4 2 3 7 9" xfId="18836"/>
    <cellStyle name="Обычный 4 2 3 8" xfId="9814"/>
    <cellStyle name="Обычный 4 2 3 8 2" xfId="9815"/>
    <cellStyle name="Обычный 4 2 3 9" xfId="9816"/>
    <cellStyle name="Обычный 4 2 4" xfId="9817"/>
    <cellStyle name="Обычный 4 2 4 10" xfId="9818"/>
    <cellStyle name="Обычный 4 2 4 11" xfId="9819"/>
    <cellStyle name="Обычный 4 2 4 12" xfId="9820"/>
    <cellStyle name="Обычный 4 2 4 13" xfId="9821"/>
    <cellStyle name="Обычный 4 2 4 14" xfId="9822"/>
    <cellStyle name="Обычный 4 2 4 15" xfId="9823"/>
    <cellStyle name="Обычный 4 2 4 16" xfId="9824"/>
    <cellStyle name="Обычный 4 2 4 17" xfId="9825"/>
    <cellStyle name="Обычный 4 2 4 18" xfId="18837"/>
    <cellStyle name="Обычный 4 2 4 19" xfId="20532"/>
    <cellStyle name="Обычный 4 2 4 2" xfId="9826"/>
    <cellStyle name="Обычный 4 2 4 2 10" xfId="9827"/>
    <cellStyle name="Обычный 4 2 4 2 11" xfId="9828"/>
    <cellStyle name="Обычный 4 2 4 2 12" xfId="18838"/>
    <cellStyle name="Обычный 4 2 4 2 13" xfId="20533"/>
    <cellStyle name="Обычный 4 2 4 2 14" xfId="22145"/>
    <cellStyle name="Обычный 4 2 4 2 2" xfId="9829"/>
    <cellStyle name="Обычный 4 2 4 2 2 10" xfId="9830"/>
    <cellStyle name="Обычный 4 2 4 2 2 11" xfId="18839"/>
    <cellStyle name="Обычный 4 2 4 2 2 12" xfId="20534"/>
    <cellStyle name="Обычный 4 2 4 2 2 13" xfId="22146"/>
    <cellStyle name="Обычный 4 2 4 2 2 2" xfId="9831"/>
    <cellStyle name="Обычный 4 2 4 2 2 2 2" xfId="9832"/>
    <cellStyle name="Обычный 4 2 4 2 2 3" xfId="9833"/>
    <cellStyle name="Обычный 4 2 4 2 2 4" xfId="9834"/>
    <cellStyle name="Обычный 4 2 4 2 2 5" xfId="9835"/>
    <cellStyle name="Обычный 4 2 4 2 2 6" xfId="9836"/>
    <cellStyle name="Обычный 4 2 4 2 2 7" xfId="9837"/>
    <cellStyle name="Обычный 4 2 4 2 2 8" xfId="9838"/>
    <cellStyle name="Обычный 4 2 4 2 2 9" xfId="9839"/>
    <cellStyle name="Обычный 4 2 4 2 3" xfId="9840"/>
    <cellStyle name="Обычный 4 2 4 2 3 2" xfId="9841"/>
    <cellStyle name="Обычный 4 2 4 2 4" xfId="9842"/>
    <cellStyle name="Обычный 4 2 4 2 5" xfId="9843"/>
    <cellStyle name="Обычный 4 2 4 2 6" xfId="9844"/>
    <cellStyle name="Обычный 4 2 4 2 7" xfId="9845"/>
    <cellStyle name="Обычный 4 2 4 2 8" xfId="9846"/>
    <cellStyle name="Обычный 4 2 4 2 9" xfId="9847"/>
    <cellStyle name="Обычный 4 2 4 20" xfId="22144"/>
    <cellStyle name="Обычный 4 2 4 3" xfId="9848"/>
    <cellStyle name="Обычный 4 2 4 3 10" xfId="9849"/>
    <cellStyle name="Обычный 4 2 4 3 11" xfId="9850"/>
    <cellStyle name="Обычный 4 2 4 3 12" xfId="18840"/>
    <cellStyle name="Обычный 4 2 4 3 13" xfId="20535"/>
    <cellStyle name="Обычный 4 2 4 3 14" xfId="22147"/>
    <cellStyle name="Обычный 4 2 4 3 2" xfId="9851"/>
    <cellStyle name="Обычный 4 2 4 3 2 10" xfId="9852"/>
    <cellStyle name="Обычный 4 2 4 3 2 11" xfId="18841"/>
    <cellStyle name="Обычный 4 2 4 3 2 12" xfId="20536"/>
    <cellStyle name="Обычный 4 2 4 3 2 13" xfId="22148"/>
    <cellStyle name="Обычный 4 2 4 3 2 2" xfId="9853"/>
    <cellStyle name="Обычный 4 2 4 3 2 2 2" xfId="9854"/>
    <cellStyle name="Обычный 4 2 4 3 2 3" xfId="9855"/>
    <cellStyle name="Обычный 4 2 4 3 2 4" xfId="9856"/>
    <cellStyle name="Обычный 4 2 4 3 2 5" xfId="9857"/>
    <cellStyle name="Обычный 4 2 4 3 2 6" xfId="9858"/>
    <cellStyle name="Обычный 4 2 4 3 2 7" xfId="9859"/>
    <cellStyle name="Обычный 4 2 4 3 2 8" xfId="9860"/>
    <cellStyle name="Обычный 4 2 4 3 2 9" xfId="9861"/>
    <cellStyle name="Обычный 4 2 4 3 3" xfId="9862"/>
    <cellStyle name="Обычный 4 2 4 3 3 2" xfId="9863"/>
    <cellStyle name="Обычный 4 2 4 3 4" xfId="9864"/>
    <cellStyle name="Обычный 4 2 4 3 5" xfId="9865"/>
    <cellStyle name="Обычный 4 2 4 3 6" xfId="9866"/>
    <cellStyle name="Обычный 4 2 4 3 7" xfId="9867"/>
    <cellStyle name="Обычный 4 2 4 3 8" xfId="9868"/>
    <cellStyle name="Обычный 4 2 4 3 9" xfId="9869"/>
    <cellStyle name="Обычный 4 2 4 4" xfId="9870"/>
    <cellStyle name="Обычный 4 2 4 4 10" xfId="9871"/>
    <cellStyle name="Обычный 4 2 4 4 11" xfId="9872"/>
    <cellStyle name="Обычный 4 2 4 4 12" xfId="18842"/>
    <cellStyle name="Обычный 4 2 4 4 13" xfId="20537"/>
    <cellStyle name="Обычный 4 2 4 4 14" xfId="22149"/>
    <cellStyle name="Обычный 4 2 4 4 2" xfId="9873"/>
    <cellStyle name="Обычный 4 2 4 4 2 10" xfId="9874"/>
    <cellStyle name="Обычный 4 2 4 4 2 11" xfId="18843"/>
    <cellStyle name="Обычный 4 2 4 4 2 12" xfId="20538"/>
    <cellStyle name="Обычный 4 2 4 4 2 13" xfId="22150"/>
    <cellStyle name="Обычный 4 2 4 4 2 2" xfId="9875"/>
    <cellStyle name="Обычный 4 2 4 4 2 2 2" xfId="9876"/>
    <cellStyle name="Обычный 4 2 4 4 2 3" xfId="9877"/>
    <cellStyle name="Обычный 4 2 4 4 2 4" xfId="9878"/>
    <cellStyle name="Обычный 4 2 4 4 2 5" xfId="9879"/>
    <cellStyle name="Обычный 4 2 4 4 2 6" xfId="9880"/>
    <cellStyle name="Обычный 4 2 4 4 2 7" xfId="9881"/>
    <cellStyle name="Обычный 4 2 4 4 2 8" xfId="9882"/>
    <cellStyle name="Обычный 4 2 4 4 2 9" xfId="9883"/>
    <cellStyle name="Обычный 4 2 4 4 3" xfId="9884"/>
    <cellStyle name="Обычный 4 2 4 4 3 2" xfId="9885"/>
    <cellStyle name="Обычный 4 2 4 4 4" xfId="9886"/>
    <cellStyle name="Обычный 4 2 4 4 5" xfId="9887"/>
    <cellStyle name="Обычный 4 2 4 4 6" xfId="9888"/>
    <cellStyle name="Обычный 4 2 4 4 7" xfId="9889"/>
    <cellStyle name="Обычный 4 2 4 4 8" xfId="9890"/>
    <cellStyle name="Обычный 4 2 4 4 9" xfId="9891"/>
    <cellStyle name="Обычный 4 2 4 5" xfId="9892"/>
    <cellStyle name="Обычный 4 2 4 5 10" xfId="9893"/>
    <cellStyle name="Обычный 4 2 4 5 11" xfId="9894"/>
    <cellStyle name="Обычный 4 2 4 5 12" xfId="18844"/>
    <cellStyle name="Обычный 4 2 4 5 13" xfId="20539"/>
    <cellStyle name="Обычный 4 2 4 5 14" xfId="22151"/>
    <cellStyle name="Обычный 4 2 4 5 2" xfId="9895"/>
    <cellStyle name="Обычный 4 2 4 5 2 10" xfId="9896"/>
    <cellStyle name="Обычный 4 2 4 5 2 11" xfId="18845"/>
    <cellStyle name="Обычный 4 2 4 5 2 12" xfId="20540"/>
    <cellStyle name="Обычный 4 2 4 5 2 13" xfId="22152"/>
    <cellStyle name="Обычный 4 2 4 5 2 2" xfId="9897"/>
    <cellStyle name="Обычный 4 2 4 5 2 2 2" xfId="9898"/>
    <cellStyle name="Обычный 4 2 4 5 2 3" xfId="9899"/>
    <cellStyle name="Обычный 4 2 4 5 2 4" xfId="9900"/>
    <cellStyle name="Обычный 4 2 4 5 2 5" xfId="9901"/>
    <cellStyle name="Обычный 4 2 4 5 2 6" xfId="9902"/>
    <cellStyle name="Обычный 4 2 4 5 2 7" xfId="9903"/>
    <cellStyle name="Обычный 4 2 4 5 2 8" xfId="9904"/>
    <cellStyle name="Обычный 4 2 4 5 2 9" xfId="9905"/>
    <cellStyle name="Обычный 4 2 4 5 3" xfId="9906"/>
    <cellStyle name="Обычный 4 2 4 5 3 2" xfId="9907"/>
    <cellStyle name="Обычный 4 2 4 5 4" xfId="9908"/>
    <cellStyle name="Обычный 4 2 4 5 5" xfId="9909"/>
    <cellStyle name="Обычный 4 2 4 5 6" xfId="9910"/>
    <cellStyle name="Обычный 4 2 4 5 7" xfId="9911"/>
    <cellStyle name="Обычный 4 2 4 5 8" xfId="9912"/>
    <cellStyle name="Обычный 4 2 4 5 9" xfId="9913"/>
    <cellStyle name="Обычный 4 2 4 6" xfId="9914"/>
    <cellStyle name="Обычный 4 2 4 6 10" xfId="9915"/>
    <cellStyle name="Обычный 4 2 4 6 11" xfId="18846"/>
    <cellStyle name="Обычный 4 2 4 6 12" xfId="20541"/>
    <cellStyle name="Обычный 4 2 4 6 13" xfId="22153"/>
    <cellStyle name="Обычный 4 2 4 6 2" xfId="9916"/>
    <cellStyle name="Обычный 4 2 4 6 2 2" xfId="9917"/>
    <cellStyle name="Обычный 4 2 4 6 3" xfId="9918"/>
    <cellStyle name="Обычный 4 2 4 6 4" xfId="9919"/>
    <cellStyle name="Обычный 4 2 4 6 5" xfId="9920"/>
    <cellStyle name="Обычный 4 2 4 6 6" xfId="9921"/>
    <cellStyle name="Обычный 4 2 4 6 7" xfId="9922"/>
    <cellStyle name="Обычный 4 2 4 6 8" xfId="9923"/>
    <cellStyle name="Обычный 4 2 4 6 9" xfId="9924"/>
    <cellStyle name="Обычный 4 2 4 7" xfId="9925"/>
    <cellStyle name="Обычный 4 2 4 7 10" xfId="20542"/>
    <cellStyle name="Обычный 4 2 4 7 11" xfId="22154"/>
    <cellStyle name="Обычный 4 2 4 7 2" xfId="9926"/>
    <cellStyle name="Обычный 4 2 4 7 2 2" xfId="9927"/>
    <cellStyle name="Обычный 4 2 4 7 3" xfId="9928"/>
    <cellStyle name="Обычный 4 2 4 7 4" xfId="9929"/>
    <cellStyle name="Обычный 4 2 4 7 5" xfId="9930"/>
    <cellStyle name="Обычный 4 2 4 7 6" xfId="9931"/>
    <cellStyle name="Обычный 4 2 4 7 7" xfId="9932"/>
    <cellStyle name="Обычный 4 2 4 7 8" xfId="9933"/>
    <cellStyle name="Обычный 4 2 4 7 9" xfId="18847"/>
    <cellStyle name="Обычный 4 2 4 8" xfId="9934"/>
    <cellStyle name="Обычный 4 2 4 8 2" xfId="9935"/>
    <cellStyle name="Обычный 4 2 4 9" xfId="9936"/>
    <cellStyle name="Обычный 4 2 5" xfId="9937"/>
    <cellStyle name="Обычный 4 2 5 10" xfId="9938"/>
    <cellStyle name="Обычный 4 2 5 11" xfId="9939"/>
    <cellStyle name="Обычный 4 2 5 12" xfId="18848"/>
    <cellStyle name="Обычный 4 2 5 13" xfId="20543"/>
    <cellStyle name="Обычный 4 2 5 14" xfId="22155"/>
    <cellStyle name="Обычный 4 2 5 2" xfId="9940"/>
    <cellStyle name="Обычный 4 2 5 2 10" xfId="9941"/>
    <cellStyle name="Обычный 4 2 5 2 11" xfId="18849"/>
    <cellStyle name="Обычный 4 2 5 2 12" xfId="20544"/>
    <cellStyle name="Обычный 4 2 5 2 13" xfId="22156"/>
    <cellStyle name="Обычный 4 2 5 2 2" xfId="9942"/>
    <cellStyle name="Обычный 4 2 5 2 2 2" xfId="9943"/>
    <cellStyle name="Обычный 4 2 5 2 3" xfId="9944"/>
    <cellStyle name="Обычный 4 2 5 2 4" xfId="9945"/>
    <cellStyle name="Обычный 4 2 5 2 5" xfId="9946"/>
    <cellStyle name="Обычный 4 2 5 2 6" xfId="9947"/>
    <cellStyle name="Обычный 4 2 5 2 7" xfId="9948"/>
    <cellStyle name="Обычный 4 2 5 2 8" xfId="9949"/>
    <cellStyle name="Обычный 4 2 5 2 9" xfId="9950"/>
    <cellStyle name="Обычный 4 2 5 3" xfId="9951"/>
    <cellStyle name="Обычный 4 2 5 3 2" xfId="9952"/>
    <cellStyle name="Обычный 4 2 5 4" xfId="9953"/>
    <cellStyle name="Обычный 4 2 5 5" xfId="9954"/>
    <cellStyle name="Обычный 4 2 5 6" xfId="9955"/>
    <cellStyle name="Обычный 4 2 5 7" xfId="9956"/>
    <cellStyle name="Обычный 4 2 5 8" xfId="9957"/>
    <cellStyle name="Обычный 4 2 5 9" xfId="9958"/>
    <cellStyle name="Обычный 4 2 6" xfId="9959"/>
    <cellStyle name="Обычный 4 2 6 10" xfId="9960"/>
    <cellStyle name="Обычный 4 2 6 11" xfId="9961"/>
    <cellStyle name="Обычный 4 2 6 12" xfId="18850"/>
    <cellStyle name="Обычный 4 2 6 13" xfId="20545"/>
    <cellStyle name="Обычный 4 2 6 14" xfId="22157"/>
    <cellStyle name="Обычный 4 2 6 2" xfId="9962"/>
    <cellStyle name="Обычный 4 2 6 2 10" xfId="9963"/>
    <cellStyle name="Обычный 4 2 6 2 11" xfId="18851"/>
    <cellStyle name="Обычный 4 2 6 2 12" xfId="20546"/>
    <cellStyle name="Обычный 4 2 6 2 13" xfId="22158"/>
    <cellStyle name="Обычный 4 2 6 2 2" xfId="9964"/>
    <cellStyle name="Обычный 4 2 6 2 2 2" xfId="9965"/>
    <cellStyle name="Обычный 4 2 6 2 3" xfId="9966"/>
    <cellStyle name="Обычный 4 2 6 2 4" xfId="9967"/>
    <cellStyle name="Обычный 4 2 6 2 5" xfId="9968"/>
    <cellStyle name="Обычный 4 2 6 2 6" xfId="9969"/>
    <cellStyle name="Обычный 4 2 6 2 7" xfId="9970"/>
    <cellStyle name="Обычный 4 2 6 2 8" xfId="9971"/>
    <cellStyle name="Обычный 4 2 6 2 9" xfId="9972"/>
    <cellStyle name="Обычный 4 2 6 3" xfId="9973"/>
    <cellStyle name="Обычный 4 2 6 3 2" xfId="9974"/>
    <cellStyle name="Обычный 4 2 6 4" xfId="9975"/>
    <cellStyle name="Обычный 4 2 6 5" xfId="9976"/>
    <cellStyle name="Обычный 4 2 6 6" xfId="9977"/>
    <cellStyle name="Обычный 4 2 6 7" xfId="9978"/>
    <cellStyle name="Обычный 4 2 6 8" xfId="9979"/>
    <cellStyle name="Обычный 4 2 6 9" xfId="9980"/>
    <cellStyle name="Обычный 4 2 7" xfId="9981"/>
    <cellStyle name="Обычный 4 2 7 10" xfId="9982"/>
    <cellStyle name="Обычный 4 2 7 11" xfId="9983"/>
    <cellStyle name="Обычный 4 2 7 12" xfId="18852"/>
    <cellStyle name="Обычный 4 2 7 13" xfId="20547"/>
    <cellStyle name="Обычный 4 2 7 14" xfId="22159"/>
    <cellStyle name="Обычный 4 2 7 2" xfId="9984"/>
    <cellStyle name="Обычный 4 2 7 2 10" xfId="9985"/>
    <cellStyle name="Обычный 4 2 7 2 11" xfId="18853"/>
    <cellStyle name="Обычный 4 2 7 2 12" xfId="20548"/>
    <cellStyle name="Обычный 4 2 7 2 13" xfId="22160"/>
    <cellStyle name="Обычный 4 2 7 2 2" xfId="9986"/>
    <cellStyle name="Обычный 4 2 7 2 2 2" xfId="9987"/>
    <cellStyle name="Обычный 4 2 7 2 3" xfId="9988"/>
    <cellStyle name="Обычный 4 2 7 2 4" xfId="9989"/>
    <cellStyle name="Обычный 4 2 7 2 5" xfId="9990"/>
    <cellStyle name="Обычный 4 2 7 2 6" xfId="9991"/>
    <cellStyle name="Обычный 4 2 7 2 7" xfId="9992"/>
    <cellStyle name="Обычный 4 2 7 2 8" xfId="9993"/>
    <cellStyle name="Обычный 4 2 7 2 9" xfId="9994"/>
    <cellStyle name="Обычный 4 2 7 3" xfId="9995"/>
    <cellStyle name="Обычный 4 2 7 3 2" xfId="9996"/>
    <cellStyle name="Обычный 4 2 7 4" xfId="9997"/>
    <cellStyle name="Обычный 4 2 7 5" xfId="9998"/>
    <cellStyle name="Обычный 4 2 7 6" xfId="9999"/>
    <cellStyle name="Обычный 4 2 7 7" xfId="10000"/>
    <cellStyle name="Обычный 4 2 7 8" xfId="10001"/>
    <cellStyle name="Обычный 4 2 7 9" xfId="10002"/>
    <cellStyle name="Обычный 4 2 8" xfId="10003"/>
    <cellStyle name="Обычный 4 2 8 10" xfId="10004"/>
    <cellStyle name="Обычный 4 2 8 11" xfId="10005"/>
    <cellStyle name="Обычный 4 2 8 12" xfId="18854"/>
    <cellStyle name="Обычный 4 2 8 13" xfId="20549"/>
    <cellStyle name="Обычный 4 2 8 14" xfId="22161"/>
    <cellStyle name="Обычный 4 2 8 2" xfId="10006"/>
    <cellStyle name="Обычный 4 2 8 2 10" xfId="10007"/>
    <cellStyle name="Обычный 4 2 8 2 11" xfId="18855"/>
    <cellStyle name="Обычный 4 2 8 2 12" xfId="20550"/>
    <cellStyle name="Обычный 4 2 8 2 13" xfId="22162"/>
    <cellStyle name="Обычный 4 2 8 2 2" xfId="10008"/>
    <cellStyle name="Обычный 4 2 8 2 2 2" xfId="10009"/>
    <cellStyle name="Обычный 4 2 8 2 3" xfId="10010"/>
    <cellStyle name="Обычный 4 2 8 2 4" xfId="10011"/>
    <cellStyle name="Обычный 4 2 8 2 5" xfId="10012"/>
    <cellStyle name="Обычный 4 2 8 2 6" xfId="10013"/>
    <cellStyle name="Обычный 4 2 8 2 7" xfId="10014"/>
    <cellStyle name="Обычный 4 2 8 2 8" xfId="10015"/>
    <cellStyle name="Обычный 4 2 8 2 9" xfId="10016"/>
    <cellStyle name="Обычный 4 2 8 3" xfId="10017"/>
    <cellStyle name="Обычный 4 2 8 3 2" xfId="10018"/>
    <cellStyle name="Обычный 4 2 8 4" xfId="10019"/>
    <cellStyle name="Обычный 4 2 8 5" xfId="10020"/>
    <cellStyle name="Обычный 4 2 8 6" xfId="10021"/>
    <cellStyle name="Обычный 4 2 8 7" xfId="10022"/>
    <cellStyle name="Обычный 4 2 8 8" xfId="10023"/>
    <cellStyle name="Обычный 4 2 8 9" xfId="10024"/>
    <cellStyle name="Обычный 4 2 9" xfId="10025"/>
    <cellStyle name="Обычный 4 2 9 10" xfId="10026"/>
    <cellStyle name="Обычный 4 2 9 11" xfId="10027"/>
    <cellStyle name="Обычный 4 2 9 12" xfId="18856"/>
    <cellStyle name="Обычный 4 2 9 13" xfId="20551"/>
    <cellStyle name="Обычный 4 2 9 14" xfId="22163"/>
    <cellStyle name="Обычный 4 2 9 2" xfId="10028"/>
    <cellStyle name="Обычный 4 2 9 2 10" xfId="10029"/>
    <cellStyle name="Обычный 4 2 9 2 11" xfId="18857"/>
    <cellStyle name="Обычный 4 2 9 2 12" xfId="20552"/>
    <cellStyle name="Обычный 4 2 9 2 13" xfId="22164"/>
    <cellStyle name="Обычный 4 2 9 2 2" xfId="10030"/>
    <cellStyle name="Обычный 4 2 9 2 2 2" xfId="10031"/>
    <cellStyle name="Обычный 4 2 9 2 3" xfId="10032"/>
    <cellStyle name="Обычный 4 2 9 2 4" xfId="10033"/>
    <cellStyle name="Обычный 4 2 9 2 5" xfId="10034"/>
    <cellStyle name="Обычный 4 2 9 2 6" xfId="10035"/>
    <cellStyle name="Обычный 4 2 9 2 7" xfId="10036"/>
    <cellStyle name="Обычный 4 2 9 2 8" xfId="10037"/>
    <cellStyle name="Обычный 4 2 9 2 9" xfId="10038"/>
    <cellStyle name="Обычный 4 2 9 3" xfId="10039"/>
    <cellStyle name="Обычный 4 2 9 3 2" xfId="10040"/>
    <cellStyle name="Обычный 4 2 9 4" xfId="10041"/>
    <cellStyle name="Обычный 4 2 9 5" xfId="10042"/>
    <cellStyle name="Обычный 4 2 9 6" xfId="10043"/>
    <cellStyle name="Обычный 4 2 9 7" xfId="10044"/>
    <cellStyle name="Обычный 4 2 9 8" xfId="10045"/>
    <cellStyle name="Обычный 4 2 9 9" xfId="10046"/>
    <cellStyle name="Обычный 4 20" xfId="10047"/>
    <cellStyle name="Обычный 4 21" xfId="10048"/>
    <cellStyle name="Обычный 4 22" xfId="10049"/>
    <cellStyle name="Обычный 4 23" xfId="10050"/>
    <cellStyle name="Обычный 4 24" xfId="10051"/>
    <cellStyle name="Обычный 4 25" xfId="10052"/>
    <cellStyle name="Обычный 4 26" xfId="10053"/>
    <cellStyle name="Обычный 4 27" xfId="10054"/>
    <cellStyle name="Обычный 4 28" xfId="10055"/>
    <cellStyle name="Обычный 4 29" xfId="18771"/>
    <cellStyle name="Обычный 4 3" xfId="10056"/>
    <cellStyle name="Обычный 4 3 10" xfId="10057"/>
    <cellStyle name="Обычный 4 3 10 10" xfId="10058"/>
    <cellStyle name="Обычный 4 3 10 11" xfId="10059"/>
    <cellStyle name="Обычный 4 3 10 12" xfId="18859"/>
    <cellStyle name="Обычный 4 3 10 13" xfId="20554"/>
    <cellStyle name="Обычный 4 3 10 14" xfId="22166"/>
    <cellStyle name="Обычный 4 3 10 2" xfId="10060"/>
    <cellStyle name="Обычный 4 3 10 2 10" xfId="10061"/>
    <cellStyle name="Обычный 4 3 10 2 11" xfId="18860"/>
    <cellStyle name="Обычный 4 3 10 2 12" xfId="20555"/>
    <cellStyle name="Обычный 4 3 10 2 13" xfId="22167"/>
    <cellStyle name="Обычный 4 3 10 2 2" xfId="10062"/>
    <cellStyle name="Обычный 4 3 10 2 2 2" xfId="10063"/>
    <cellStyle name="Обычный 4 3 10 2 3" xfId="10064"/>
    <cellStyle name="Обычный 4 3 10 2 4" xfId="10065"/>
    <cellStyle name="Обычный 4 3 10 2 5" xfId="10066"/>
    <cellStyle name="Обычный 4 3 10 2 6" xfId="10067"/>
    <cellStyle name="Обычный 4 3 10 2 7" xfId="10068"/>
    <cellStyle name="Обычный 4 3 10 2 8" xfId="10069"/>
    <cellStyle name="Обычный 4 3 10 2 9" xfId="10070"/>
    <cellStyle name="Обычный 4 3 10 3" xfId="10071"/>
    <cellStyle name="Обычный 4 3 10 3 2" xfId="10072"/>
    <cellStyle name="Обычный 4 3 10 4" xfId="10073"/>
    <cellStyle name="Обычный 4 3 10 5" xfId="10074"/>
    <cellStyle name="Обычный 4 3 10 6" xfId="10075"/>
    <cellStyle name="Обычный 4 3 10 7" xfId="10076"/>
    <cellStyle name="Обычный 4 3 10 8" xfId="10077"/>
    <cellStyle name="Обычный 4 3 10 9" xfId="10078"/>
    <cellStyle name="Обычный 4 3 11" xfId="10079"/>
    <cellStyle name="Обычный 4 3 11 10" xfId="10080"/>
    <cellStyle name="Обычный 4 3 11 11" xfId="18861"/>
    <cellStyle name="Обычный 4 3 11 12" xfId="20556"/>
    <cellStyle name="Обычный 4 3 11 13" xfId="22168"/>
    <cellStyle name="Обычный 4 3 11 2" xfId="10081"/>
    <cellStyle name="Обычный 4 3 11 2 2" xfId="10082"/>
    <cellStyle name="Обычный 4 3 11 3" xfId="10083"/>
    <cellStyle name="Обычный 4 3 11 4" xfId="10084"/>
    <cellStyle name="Обычный 4 3 11 5" xfId="10085"/>
    <cellStyle name="Обычный 4 3 11 6" xfId="10086"/>
    <cellStyle name="Обычный 4 3 11 7" xfId="10087"/>
    <cellStyle name="Обычный 4 3 11 8" xfId="10088"/>
    <cellStyle name="Обычный 4 3 11 9" xfId="10089"/>
    <cellStyle name="Обычный 4 3 12" xfId="10090"/>
    <cellStyle name="Обычный 4 3 12 10" xfId="20557"/>
    <cellStyle name="Обычный 4 3 12 11" xfId="22169"/>
    <cellStyle name="Обычный 4 3 12 2" xfId="10091"/>
    <cellStyle name="Обычный 4 3 12 2 2" xfId="10092"/>
    <cellStyle name="Обычный 4 3 12 3" xfId="10093"/>
    <cellStyle name="Обычный 4 3 12 4" xfId="10094"/>
    <cellStyle name="Обычный 4 3 12 5" xfId="10095"/>
    <cellStyle name="Обычный 4 3 12 6" xfId="10096"/>
    <cellStyle name="Обычный 4 3 12 7" xfId="10097"/>
    <cellStyle name="Обычный 4 3 12 8" xfId="10098"/>
    <cellStyle name="Обычный 4 3 12 9" xfId="18862"/>
    <cellStyle name="Обычный 4 3 13" xfId="10099"/>
    <cellStyle name="Обычный 4 3 13 10" xfId="20558"/>
    <cellStyle name="Обычный 4 3 13 11" xfId="22170"/>
    <cellStyle name="Обычный 4 3 13 2" xfId="10100"/>
    <cellStyle name="Обычный 4 3 13 2 2" xfId="10101"/>
    <cellStyle name="Обычный 4 3 13 3" xfId="10102"/>
    <cellStyle name="Обычный 4 3 13 4" xfId="10103"/>
    <cellStyle name="Обычный 4 3 13 5" xfId="10104"/>
    <cellStyle name="Обычный 4 3 13 6" xfId="10105"/>
    <cellStyle name="Обычный 4 3 13 7" xfId="10106"/>
    <cellStyle name="Обычный 4 3 13 8" xfId="10107"/>
    <cellStyle name="Обычный 4 3 13 9" xfId="18863"/>
    <cellStyle name="Обычный 4 3 14" xfId="10108"/>
    <cellStyle name="Обычный 4 3 14 2" xfId="10109"/>
    <cellStyle name="Обычный 4 3 15" xfId="10110"/>
    <cellStyle name="Обычный 4 3 16" xfId="10111"/>
    <cellStyle name="Обычный 4 3 17" xfId="10112"/>
    <cellStyle name="Обычный 4 3 18" xfId="10113"/>
    <cellStyle name="Обычный 4 3 19" xfId="10114"/>
    <cellStyle name="Обычный 4 3 2" xfId="10115"/>
    <cellStyle name="Обычный 4 3 2 10" xfId="10116"/>
    <cellStyle name="Обычный 4 3 2 10 2" xfId="10117"/>
    <cellStyle name="Обычный 4 3 2 11" xfId="10118"/>
    <cellStyle name="Обычный 4 3 2 12" xfId="10119"/>
    <cellStyle name="Обычный 4 3 2 13" xfId="10120"/>
    <cellStyle name="Обычный 4 3 2 14" xfId="10121"/>
    <cellStyle name="Обычный 4 3 2 15" xfId="10122"/>
    <cellStyle name="Обычный 4 3 2 16" xfId="10123"/>
    <cellStyle name="Обычный 4 3 2 17" xfId="10124"/>
    <cellStyle name="Обычный 4 3 2 18" xfId="10125"/>
    <cellStyle name="Обычный 4 3 2 19" xfId="10126"/>
    <cellStyle name="Обычный 4 3 2 2" xfId="10127"/>
    <cellStyle name="Обычный 4 3 2 2 10" xfId="10128"/>
    <cellStyle name="Обычный 4 3 2 2 11" xfId="10129"/>
    <cellStyle name="Обычный 4 3 2 2 12" xfId="10130"/>
    <cellStyle name="Обычный 4 3 2 2 13" xfId="10131"/>
    <cellStyle name="Обычный 4 3 2 2 14" xfId="10132"/>
    <cellStyle name="Обычный 4 3 2 2 15" xfId="10133"/>
    <cellStyle name="Обычный 4 3 2 2 16" xfId="10134"/>
    <cellStyle name="Обычный 4 3 2 2 17" xfId="10135"/>
    <cellStyle name="Обычный 4 3 2 2 18" xfId="18865"/>
    <cellStyle name="Обычный 4 3 2 2 19" xfId="20560"/>
    <cellStyle name="Обычный 4 3 2 2 2" xfId="10136"/>
    <cellStyle name="Обычный 4 3 2 2 2 10" xfId="10137"/>
    <cellStyle name="Обычный 4 3 2 2 2 11" xfId="10138"/>
    <cellStyle name="Обычный 4 3 2 2 2 12" xfId="18866"/>
    <cellStyle name="Обычный 4 3 2 2 2 13" xfId="20561"/>
    <cellStyle name="Обычный 4 3 2 2 2 14" xfId="22173"/>
    <cellStyle name="Обычный 4 3 2 2 2 2" xfId="10139"/>
    <cellStyle name="Обычный 4 3 2 2 2 2 10" xfId="10140"/>
    <cellStyle name="Обычный 4 3 2 2 2 2 11" xfId="18867"/>
    <cellStyle name="Обычный 4 3 2 2 2 2 12" xfId="20562"/>
    <cellStyle name="Обычный 4 3 2 2 2 2 13" xfId="22174"/>
    <cellStyle name="Обычный 4 3 2 2 2 2 2" xfId="10141"/>
    <cellStyle name="Обычный 4 3 2 2 2 2 2 2" xfId="10142"/>
    <cellStyle name="Обычный 4 3 2 2 2 2 3" xfId="10143"/>
    <cellStyle name="Обычный 4 3 2 2 2 2 4" xfId="10144"/>
    <cellStyle name="Обычный 4 3 2 2 2 2 5" xfId="10145"/>
    <cellStyle name="Обычный 4 3 2 2 2 2 6" xfId="10146"/>
    <cellStyle name="Обычный 4 3 2 2 2 2 7" xfId="10147"/>
    <cellStyle name="Обычный 4 3 2 2 2 2 8" xfId="10148"/>
    <cellStyle name="Обычный 4 3 2 2 2 2 9" xfId="10149"/>
    <cellStyle name="Обычный 4 3 2 2 2 3" xfId="10150"/>
    <cellStyle name="Обычный 4 3 2 2 2 3 2" xfId="10151"/>
    <cellStyle name="Обычный 4 3 2 2 2 4" xfId="10152"/>
    <cellStyle name="Обычный 4 3 2 2 2 5" xfId="10153"/>
    <cellStyle name="Обычный 4 3 2 2 2 6" xfId="10154"/>
    <cellStyle name="Обычный 4 3 2 2 2 7" xfId="10155"/>
    <cellStyle name="Обычный 4 3 2 2 2 8" xfId="10156"/>
    <cellStyle name="Обычный 4 3 2 2 2 9" xfId="10157"/>
    <cellStyle name="Обычный 4 3 2 2 20" xfId="22172"/>
    <cellStyle name="Обычный 4 3 2 2 3" xfId="10158"/>
    <cellStyle name="Обычный 4 3 2 2 3 10" xfId="10159"/>
    <cellStyle name="Обычный 4 3 2 2 3 11" xfId="10160"/>
    <cellStyle name="Обычный 4 3 2 2 3 12" xfId="18868"/>
    <cellStyle name="Обычный 4 3 2 2 3 13" xfId="20563"/>
    <cellStyle name="Обычный 4 3 2 2 3 14" xfId="22175"/>
    <cellStyle name="Обычный 4 3 2 2 3 2" xfId="10161"/>
    <cellStyle name="Обычный 4 3 2 2 3 2 10" xfId="10162"/>
    <cellStyle name="Обычный 4 3 2 2 3 2 11" xfId="18869"/>
    <cellStyle name="Обычный 4 3 2 2 3 2 12" xfId="20564"/>
    <cellStyle name="Обычный 4 3 2 2 3 2 13" xfId="22176"/>
    <cellStyle name="Обычный 4 3 2 2 3 2 2" xfId="10163"/>
    <cellStyle name="Обычный 4 3 2 2 3 2 2 2" xfId="10164"/>
    <cellStyle name="Обычный 4 3 2 2 3 2 3" xfId="10165"/>
    <cellStyle name="Обычный 4 3 2 2 3 2 4" xfId="10166"/>
    <cellStyle name="Обычный 4 3 2 2 3 2 5" xfId="10167"/>
    <cellStyle name="Обычный 4 3 2 2 3 2 6" xfId="10168"/>
    <cellStyle name="Обычный 4 3 2 2 3 2 7" xfId="10169"/>
    <cellStyle name="Обычный 4 3 2 2 3 2 8" xfId="10170"/>
    <cellStyle name="Обычный 4 3 2 2 3 2 9" xfId="10171"/>
    <cellStyle name="Обычный 4 3 2 2 3 3" xfId="10172"/>
    <cellStyle name="Обычный 4 3 2 2 3 3 2" xfId="10173"/>
    <cellStyle name="Обычный 4 3 2 2 3 4" xfId="10174"/>
    <cellStyle name="Обычный 4 3 2 2 3 5" xfId="10175"/>
    <cellStyle name="Обычный 4 3 2 2 3 6" xfId="10176"/>
    <cellStyle name="Обычный 4 3 2 2 3 7" xfId="10177"/>
    <cellStyle name="Обычный 4 3 2 2 3 8" xfId="10178"/>
    <cellStyle name="Обычный 4 3 2 2 3 9" xfId="10179"/>
    <cellStyle name="Обычный 4 3 2 2 4" xfId="10180"/>
    <cellStyle name="Обычный 4 3 2 2 4 10" xfId="10181"/>
    <cellStyle name="Обычный 4 3 2 2 4 11" xfId="10182"/>
    <cellStyle name="Обычный 4 3 2 2 4 12" xfId="18870"/>
    <cellStyle name="Обычный 4 3 2 2 4 13" xfId="20565"/>
    <cellStyle name="Обычный 4 3 2 2 4 14" xfId="22177"/>
    <cellStyle name="Обычный 4 3 2 2 4 2" xfId="10183"/>
    <cellStyle name="Обычный 4 3 2 2 4 2 10" xfId="10184"/>
    <cellStyle name="Обычный 4 3 2 2 4 2 11" xfId="18871"/>
    <cellStyle name="Обычный 4 3 2 2 4 2 12" xfId="20566"/>
    <cellStyle name="Обычный 4 3 2 2 4 2 13" xfId="22178"/>
    <cellStyle name="Обычный 4 3 2 2 4 2 2" xfId="10185"/>
    <cellStyle name="Обычный 4 3 2 2 4 2 2 2" xfId="10186"/>
    <cellStyle name="Обычный 4 3 2 2 4 2 3" xfId="10187"/>
    <cellStyle name="Обычный 4 3 2 2 4 2 4" xfId="10188"/>
    <cellStyle name="Обычный 4 3 2 2 4 2 5" xfId="10189"/>
    <cellStyle name="Обычный 4 3 2 2 4 2 6" xfId="10190"/>
    <cellStyle name="Обычный 4 3 2 2 4 2 7" xfId="10191"/>
    <cellStyle name="Обычный 4 3 2 2 4 2 8" xfId="10192"/>
    <cellStyle name="Обычный 4 3 2 2 4 2 9" xfId="10193"/>
    <cellStyle name="Обычный 4 3 2 2 4 3" xfId="10194"/>
    <cellStyle name="Обычный 4 3 2 2 4 3 2" xfId="10195"/>
    <cellStyle name="Обычный 4 3 2 2 4 4" xfId="10196"/>
    <cellStyle name="Обычный 4 3 2 2 4 5" xfId="10197"/>
    <cellStyle name="Обычный 4 3 2 2 4 6" xfId="10198"/>
    <cellStyle name="Обычный 4 3 2 2 4 7" xfId="10199"/>
    <cellStyle name="Обычный 4 3 2 2 4 8" xfId="10200"/>
    <cellStyle name="Обычный 4 3 2 2 4 9" xfId="10201"/>
    <cellStyle name="Обычный 4 3 2 2 5" xfId="10202"/>
    <cellStyle name="Обычный 4 3 2 2 5 10" xfId="10203"/>
    <cellStyle name="Обычный 4 3 2 2 5 11" xfId="10204"/>
    <cellStyle name="Обычный 4 3 2 2 5 12" xfId="18872"/>
    <cellStyle name="Обычный 4 3 2 2 5 13" xfId="20567"/>
    <cellStyle name="Обычный 4 3 2 2 5 14" xfId="22179"/>
    <cellStyle name="Обычный 4 3 2 2 5 2" xfId="10205"/>
    <cellStyle name="Обычный 4 3 2 2 5 2 10" xfId="10206"/>
    <cellStyle name="Обычный 4 3 2 2 5 2 11" xfId="18873"/>
    <cellStyle name="Обычный 4 3 2 2 5 2 12" xfId="20568"/>
    <cellStyle name="Обычный 4 3 2 2 5 2 13" xfId="22180"/>
    <cellStyle name="Обычный 4 3 2 2 5 2 2" xfId="10207"/>
    <cellStyle name="Обычный 4 3 2 2 5 2 2 2" xfId="10208"/>
    <cellStyle name="Обычный 4 3 2 2 5 2 3" xfId="10209"/>
    <cellStyle name="Обычный 4 3 2 2 5 2 4" xfId="10210"/>
    <cellStyle name="Обычный 4 3 2 2 5 2 5" xfId="10211"/>
    <cellStyle name="Обычный 4 3 2 2 5 2 6" xfId="10212"/>
    <cellStyle name="Обычный 4 3 2 2 5 2 7" xfId="10213"/>
    <cellStyle name="Обычный 4 3 2 2 5 2 8" xfId="10214"/>
    <cellStyle name="Обычный 4 3 2 2 5 2 9" xfId="10215"/>
    <cellStyle name="Обычный 4 3 2 2 5 3" xfId="10216"/>
    <cellStyle name="Обычный 4 3 2 2 5 3 2" xfId="10217"/>
    <cellStyle name="Обычный 4 3 2 2 5 4" xfId="10218"/>
    <cellStyle name="Обычный 4 3 2 2 5 5" xfId="10219"/>
    <cellStyle name="Обычный 4 3 2 2 5 6" xfId="10220"/>
    <cellStyle name="Обычный 4 3 2 2 5 7" xfId="10221"/>
    <cellStyle name="Обычный 4 3 2 2 5 8" xfId="10222"/>
    <cellStyle name="Обычный 4 3 2 2 5 9" xfId="10223"/>
    <cellStyle name="Обычный 4 3 2 2 6" xfId="10224"/>
    <cellStyle name="Обычный 4 3 2 2 6 10" xfId="10225"/>
    <cellStyle name="Обычный 4 3 2 2 6 11" xfId="18874"/>
    <cellStyle name="Обычный 4 3 2 2 6 12" xfId="20569"/>
    <cellStyle name="Обычный 4 3 2 2 6 13" xfId="22181"/>
    <cellStyle name="Обычный 4 3 2 2 6 2" xfId="10226"/>
    <cellStyle name="Обычный 4 3 2 2 6 2 2" xfId="10227"/>
    <cellStyle name="Обычный 4 3 2 2 6 3" xfId="10228"/>
    <cellStyle name="Обычный 4 3 2 2 6 4" xfId="10229"/>
    <cellStyle name="Обычный 4 3 2 2 6 5" xfId="10230"/>
    <cellStyle name="Обычный 4 3 2 2 6 6" xfId="10231"/>
    <cellStyle name="Обычный 4 3 2 2 6 7" xfId="10232"/>
    <cellStyle name="Обычный 4 3 2 2 6 8" xfId="10233"/>
    <cellStyle name="Обычный 4 3 2 2 6 9" xfId="10234"/>
    <cellStyle name="Обычный 4 3 2 2 7" xfId="10235"/>
    <cellStyle name="Обычный 4 3 2 2 7 10" xfId="20570"/>
    <cellStyle name="Обычный 4 3 2 2 7 11" xfId="22182"/>
    <cellStyle name="Обычный 4 3 2 2 7 2" xfId="10236"/>
    <cellStyle name="Обычный 4 3 2 2 7 2 2" xfId="10237"/>
    <cellStyle name="Обычный 4 3 2 2 7 3" xfId="10238"/>
    <cellStyle name="Обычный 4 3 2 2 7 4" xfId="10239"/>
    <cellStyle name="Обычный 4 3 2 2 7 5" xfId="10240"/>
    <cellStyle name="Обычный 4 3 2 2 7 6" xfId="10241"/>
    <cellStyle name="Обычный 4 3 2 2 7 7" xfId="10242"/>
    <cellStyle name="Обычный 4 3 2 2 7 8" xfId="10243"/>
    <cellStyle name="Обычный 4 3 2 2 7 9" xfId="18875"/>
    <cellStyle name="Обычный 4 3 2 2 8" xfId="10244"/>
    <cellStyle name="Обычный 4 3 2 2 8 2" xfId="10245"/>
    <cellStyle name="Обычный 4 3 2 2 9" xfId="10246"/>
    <cellStyle name="Обычный 4 3 2 20" xfId="18864"/>
    <cellStyle name="Обычный 4 3 2 21" xfId="20559"/>
    <cellStyle name="Обычный 4 3 2 22" xfId="22171"/>
    <cellStyle name="Обычный 4 3 2 3" xfId="10247"/>
    <cellStyle name="Обычный 4 3 2 3 10" xfId="10248"/>
    <cellStyle name="Обычный 4 3 2 3 11" xfId="10249"/>
    <cellStyle name="Обычный 4 3 2 3 12" xfId="10250"/>
    <cellStyle name="Обычный 4 3 2 3 13" xfId="10251"/>
    <cellStyle name="Обычный 4 3 2 3 14" xfId="10252"/>
    <cellStyle name="Обычный 4 3 2 3 15" xfId="10253"/>
    <cellStyle name="Обычный 4 3 2 3 16" xfId="10254"/>
    <cellStyle name="Обычный 4 3 2 3 17" xfId="10255"/>
    <cellStyle name="Обычный 4 3 2 3 18" xfId="18876"/>
    <cellStyle name="Обычный 4 3 2 3 19" xfId="20571"/>
    <cellStyle name="Обычный 4 3 2 3 2" xfId="10256"/>
    <cellStyle name="Обычный 4 3 2 3 2 10" xfId="10257"/>
    <cellStyle name="Обычный 4 3 2 3 2 11" xfId="10258"/>
    <cellStyle name="Обычный 4 3 2 3 2 12" xfId="18877"/>
    <cellStyle name="Обычный 4 3 2 3 2 13" xfId="20572"/>
    <cellStyle name="Обычный 4 3 2 3 2 14" xfId="22184"/>
    <cellStyle name="Обычный 4 3 2 3 2 2" xfId="10259"/>
    <cellStyle name="Обычный 4 3 2 3 2 2 10" xfId="10260"/>
    <cellStyle name="Обычный 4 3 2 3 2 2 11" xfId="18878"/>
    <cellStyle name="Обычный 4 3 2 3 2 2 12" xfId="20573"/>
    <cellStyle name="Обычный 4 3 2 3 2 2 13" xfId="22185"/>
    <cellStyle name="Обычный 4 3 2 3 2 2 2" xfId="10261"/>
    <cellStyle name="Обычный 4 3 2 3 2 2 2 2" xfId="10262"/>
    <cellStyle name="Обычный 4 3 2 3 2 2 3" xfId="10263"/>
    <cellStyle name="Обычный 4 3 2 3 2 2 4" xfId="10264"/>
    <cellStyle name="Обычный 4 3 2 3 2 2 5" xfId="10265"/>
    <cellStyle name="Обычный 4 3 2 3 2 2 6" xfId="10266"/>
    <cellStyle name="Обычный 4 3 2 3 2 2 7" xfId="10267"/>
    <cellStyle name="Обычный 4 3 2 3 2 2 8" xfId="10268"/>
    <cellStyle name="Обычный 4 3 2 3 2 2 9" xfId="10269"/>
    <cellStyle name="Обычный 4 3 2 3 2 3" xfId="10270"/>
    <cellStyle name="Обычный 4 3 2 3 2 3 2" xfId="10271"/>
    <cellStyle name="Обычный 4 3 2 3 2 4" xfId="10272"/>
    <cellStyle name="Обычный 4 3 2 3 2 5" xfId="10273"/>
    <cellStyle name="Обычный 4 3 2 3 2 6" xfId="10274"/>
    <cellStyle name="Обычный 4 3 2 3 2 7" xfId="10275"/>
    <cellStyle name="Обычный 4 3 2 3 2 8" xfId="10276"/>
    <cellStyle name="Обычный 4 3 2 3 2 9" xfId="10277"/>
    <cellStyle name="Обычный 4 3 2 3 20" xfId="22183"/>
    <cellStyle name="Обычный 4 3 2 3 3" xfId="10278"/>
    <cellStyle name="Обычный 4 3 2 3 3 10" xfId="10279"/>
    <cellStyle name="Обычный 4 3 2 3 3 11" xfId="10280"/>
    <cellStyle name="Обычный 4 3 2 3 3 12" xfId="18879"/>
    <cellStyle name="Обычный 4 3 2 3 3 13" xfId="20574"/>
    <cellStyle name="Обычный 4 3 2 3 3 14" xfId="22186"/>
    <cellStyle name="Обычный 4 3 2 3 3 2" xfId="10281"/>
    <cellStyle name="Обычный 4 3 2 3 3 2 10" xfId="10282"/>
    <cellStyle name="Обычный 4 3 2 3 3 2 11" xfId="18880"/>
    <cellStyle name="Обычный 4 3 2 3 3 2 12" xfId="20575"/>
    <cellStyle name="Обычный 4 3 2 3 3 2 13" xfId="22187"/>
    <cellStyle name="Обычный 4 3 2 3 3 2 2" xfId="10283"/>
    <cellStyle name="Обычный 4 3 2 3 3 2 2 2" xfId="10284"/>
    <cellStyle name="Обычный 4 3 2 3 3 2 3" xfId="10285"/>
    <cellStyle name="Обычный 4 3 2 3 3 2 4" xfId="10286"/>
    <cellStyle name="Обычный 4 3 2 3 3 2 5" xfId="10287"/>
    <cellStyle name="Обычный 4 3 2 3 3 2 6" xfId="10288"/>
    <cellStyle name="Обычный 4 3 2 3 3 2 7" xfId="10289"/>
    <cellStyle name="Обычный 4 3 2 3 3 2 8" xfId="10290"/>
    <cellStyle name="Обычный 4 3 2 3 3 2 9" xfId="10291"/>
    <cellStyle name="Обычный 4 3 2 3 3 3" xfId="10292"/>
    <cellStyle name="Обычный 4 3 2 3 3 3 2" xfId="10293"/>
    <cellStyle name="Обычный 4 3 2 3 3 4" xfId="10294"/>
    <cellStyle name="Обычный 4 3 2 3 3 5" xfId="10295"/>
    <cellStyle name="Обычный 4 3 2 3 3 6" xfId="10296"/>
    <cellStyle name="Обычный 4 3 2 3 3 7" xfId="10297"/>
    <cellStyle name="Обычный 4 3 2 3 3 8" xfId="10298"/>
    <cellStyle name="Обычный 4 3 2 3 3 9" xfId="10299"/>
    <cellStyle name="Обычный 4 3 2 3 4" xfId="10300"/>
    <cellStyle name="Обычный 4 3 2 3 4 10" xfId="10301"/>
    <cellStyle name="Обычный 4 3 2 3 4 11" xfId="10302"/>
    <cellStyle name="Обычный 4 3 2 3 4 12" xfId="18881"/>
    <cellStyle name="Обычный 4 3 2 3 4 13" xfId="20576"/>
    <cellStyle name="Обычный 4 3 2 3 4 14" xfId="22188"/>
    <cellStyle name="Обычный 4 3 2 3 4 2" xfId="10303"/>
    <cellStyle name="Обычный 4 3 2 3 4 2 10" xfId="10304"/>
    <cellStyle name="Обычный 4 3 2 3 4 2 11" xfId="18882"/>
    <cellStyle name="Обычный 4 3 2 3 4 2 12" xfId="20577"/>
    <cellStyle name="Обычный 4 3 2 3 4 2 13" xfId="22189"/>
    <cellStyle name="Обычный 4 3 2 3 4 2 2" xfId="10305"/>
    <cellStyle name="Обычный 4 3 2 3 4 2 2 2" xfId="10306"/>
    <cellStyle name="Обычный 4 3 2 3 4 2 3" xfId="10307"/>
    <cellStyle name="Обычный 4 3 2 3 4 2 4" xfId="10308"/>
    <cellStyle name="Обычный 4 3 2 3 4 2 5" xfId="10309"/>
    <cellStyle name="Обычный 4 3 2 3 4 2 6" xfId="10310"/>
    <cellStyle name="Обычный 4 3 2 3 4 2 7" xfId="10311"/>
    <cellStyle name="Обычный 4 3 2 3 4 2 8" xfId="10312"/>
    <cellStyle name="Обычный 4 3 2 3 4 2 9" xfId="10313"/>
    <cellStyle name="Обычный 4 3 2 3 4 3" xfId="10314"/>
    <cellStyle name="Обычный 4 3 2 3 4 3 2" xfId="10315"/>
    <cellStyle name="Обычный 4 3 2 3 4 4" xfId="10316"/>
    <cellStyle name="Обычный 4 3 2 3 4 5" xfId="10317"/>
    <cellStyle name="Обычный 4 3 2 3 4 6" xfId="10318"/>
    <cellStyle name="Обычный 4 3 2 3 4 7" xfId="10319"/>
    <cellStyle name="Обычный 4 3 2 3 4 8" xfId="10320"/>
    <cellStyle name="Обычный 4 3 2 3 4 9" xfId="10321"/>
    <cellStyle name="Обычный 4 3 2 3 5" xfId="10322"/>
    <cellStyle name="Обычный 4 3 2 3 5 10" xfId="10323"/>
    <cellStyle name="Обычный 4 3 2 3 5 11" xfId="10324"/>
    <cellStyle name="Обычный 4 3 2 3 5 12" xfId="18883"/>
    <cellStyle name="Обычный 4 3 2 3 5 13" xfId="20578"/>
    <cellStyle name="Обычный 4 3 2 3 5 14" xfId="22190"/>
    <cellStyle name="Обычный 4 3 2 3 5 2" xfId="10325"/>
    <cellStyle name="Обычный 4 3 2 3 5 2 10" xfId="10326"/>
    <cellStyle name="Обычный 4 3 2 3 5 2 11" xfId="18884"/>
    <cellStyle name="Обычный 4 3 2 3 5 2 12" xfId="20579"/>
    <cellStyle name="Обычный 4 3 2 3 5 2 13" xfId="22191"/>
    <cellStyle name="Обычный 4 3 2 3 5 2 2" xfId="10327"/>
    <cellStyle name="Обычный 4 3 2 3 5 2 2 2" xfId="10328"/>
    <cellStyle name="Обычный 4 3 2 3 5 2 3" xfId="10329"/>
    <cellStyle name="Обычный 4 3 2 3 5 2 4" xfId="10330"/>
    <cellStyle name="Обычный 4 3 2 3 5 2 5" xfId="10331"/>
    <cellStyle name="Обычный 4 3 2 3 5 2 6" xfId="10332"/>
    <cellStyle name="Обычный 4 3 2 3 5 2 7" xfId="10333"/>
    <cellStyle name="Обычный 4 3 2 3 5 2 8" xfId="10334"/>
    <cellStyle name="Обычный 4 3 2 3 5 2 9" xfId="10335"/>
    <cellStyle name="Обычный 4 3 2 3 5 3" xfId="10336"/>
    <cellStyle name="Обычный 4 3 2 3 5 3 2" xfId="10337"/>
    <cellStyle name="Обычный 4 3 2 3 5 4" xfId="10338"/>
    <cellStyle name="Обычный 4 3 2 3 5 5" xfId="10339"/>
    <cellStyle name="Обычный 4 3 2 3 5 6" xfId="10340"/>
    <cellStyle name="Обычный 4 3 2 3 5 7" xfId="10341"/>
    <cellStyle name="Обычный 4 3 2 3 5 8" xfId="10342"/>
    <cellStyle name="Обычный 4 3 2 3 5 9" xfId="10343"/>
    <cellStyle name="Обычный 4 3 2 3 6" xfId="10344"/>
    <cellStyle name="Обычный 4 3 2 3 6 10" xfId="10345"/>
    <cellStyle name="Обычный 4 3 2 3 6 11" xfId="18885"/>
    <cellStyle name="Обычный 4 3 2 3 6 12" xfId="20580"/>
    <cellStyle name="Обычный 4 3 2 3 6 13" xfId="22192"/>
    <cellStyle name="Обычный 4 3 2 3 6 2" xfId="10346"/>
    <cellStyle name="Обычный 4 3 2 3 6 2 2" xfId="10347"/>
    <cellStyle name="Обычный 4 3 2 3 6 3" xfId="10348"/>
    <cellStyle name="Обычный 4 3 2 3 6 4" xfId="10349"/>
    <cellStyle name="Обычный 4 3 2 3 6 5" xfId="10350"/>
    <cellStyle name="Обычный 4 3 2 3 6 6" xfId="10351"/>
    <cellStyle name="Обычный 4 3 2 3 6 7" xfId="10352"/>
    <cellStyle name="Обычный 4 3 2 3 6 8" xfId="10353"/>
    <cellStyle name="Обычный 4 3 2 3 6 9" xfId="10354"/>
    <cellStyle name="Обычный 4 3 2 3 7" xfId="10355"/>
    <cellStyle name="Обычный 4 3 2 3 7 10" xfId="20581"/>
    <cellStyle name="Обычный 4 3 2 3 7 11" xfId="22193"/>
    <cellStyle name="Обычный 4 3 2 3 7 2" xfId="10356"/>
    <cellStyle name="Обычный 4 3 2 3 7 2 2" xfId="10357"/>
    <cellStyle name="Обычный 4 3 2 3 7 3" xfId="10358"/>
    <cellStyle name="Обычный 4 3 2 3 7 4" xfId="10359"/>
    <cellStyle name="Обычный 4 3 2 3 7 5" xfId="10360"/>
    <cellStyle name="Обычный 4 3 2 3 7 6" xfId="10361"/>
    <cellStyle name="Обычный 4 3 2 3 7 7" xfId="10362"/>
    <cellStyle name="Обычный 4 3 2 3 7 8" xfId="10363"/>
    <cellStyle name="Обычный 4 3 2 3 7 9" xfId="18886"/>
    <cellStyle name="Обычный 4 3 2 3 8" xfId="10364"/>
    <cellStyle name="Обычный 4 3 2 3 8 2" xfId="10365"/>
    <cellStyle name="Обычный 4 3 2 3 9" xfId="10366"/>
    <cellStyle name="Обычный 4 3 2 4" xfId="10367"/>
    <cellStyle name="Обычный 4 3 2 4 10" xfId="10368"/>
    <cellStyle name="Обычный 4 3 2 4 11" xfId="10369"/>
    <cellStyle name="Обычный 4 3 2 4 12" xfId="18887"/>
    <cellStyle name="Обычный 4 3 2 4 13" xfId="20582"/>
    <cellStyle name="Обычный 4 3 2 4 14" xfId="22194"/>
    <cellStyle name="Обычный 4 3 2 4 2" xfId="10370"/>
    <cellStyle name="Обычный 4 3 2 4 2 10" xfId="10371"/>
    <cellStyle name="Обычный 4 3 2 4 2 11" xfId="18888"/>
    <cellStyle name="Обычный 4 3 2 4 2 12" xfId="20583"/>
    <cellStyle name="Обычный 4 3 2 4 2 13" xfId="22195"/>
    <cellStyle name="Обычный 4 3 2 4 2 2" xfId="10372"/>
    <cellStyle name="Обычный 4 3 2 4 2 2 2" xfId="10373"/>
    <cellStyle name="Обычный 4 3 2 4 2 3" xfId="10374"/>
    <cellStyle name="Обычный 4 3 2 4 2 4" xfId="10375"/>
    <cellStyle name="Обычный 4 3 2 4 2 5" xfId="10376"/>
    <cellStyle name="Обычный 4 3 2 4 2 6" xfId="10377"/>
    <cellStyle name="Обычный 4 3 2 4 2 7" xfId="10378"/>
    <cellStyle name="Обычный 4 3 2 4 2 8" xfId="10379"/>
    <cellStyle name="Обычный 4 3 2 4 2 9" xfId="10380"/>
    <cellStyle name="Обычный 4 3 2 4 3" xfId="10381"/>
    <cellStyle name="Обычный 4 3 2 4 3 2" xfId="10382"/>
    <cellStyle name="Обычный 4 3 2 4 4" xfId="10383"/>
    <cellStyle name="Обычный 4 3 2 4 5" xfId="10384"/>
    <cellStyle name="Обычный 4 3 2 4 6" xfId="10385"/>
    <cellStyle name="Обычный 4 3 2 4 7" xfId="10386"/>
    <cellStyle name="Обычный 4 3 2 4 8" xfId="10387"/>
    <cellStyle name="Обычный 4 3 2 4 9" xfId="10388"/>
    <cellStyle name="Обычный 4 3 2 5" xfId="10389"/>
    <cellStyle name="Обычный 4 3 2 5 10" xfId="10390"/>
    <cellStyle name="Обычный 4 3 2 5 11" xfId="10391"/>
    <cellStyle name="Обычный 4 3 2 5 12" xfId="18889"/>
    <cellStyle name="Обычный 4 3 2 5 13" xfId="20584"/>
    <cellStyle name="Обычный 4 3 2 5 14" xfId="22196"/>
    <cellStyle name="Обычный 4 3 2 5 2" xfId="10392"/>
    <cellStyle name="Обычный 4 3 2 5 2 10" xfId="10393"/>
    <cellStyle name="Обычный 4 3 2 5 2 11" xfId="18890"/>
    <cellStyle name="Обычный 4 3 2 5 2 12" xfId="20585"/>
    <cellStyle name="Обычный 4 3 2 5 2 13" xfId="22197"/>
    <cellStyle name="Обычный 4 3 2 5 2 2" xfId="10394"/>
    <cellStyle name="Обычный 4 3 2 5 2 2 2" xfId="10395"/>
    <cellStyle name="Обычный 4 3 2 5 2 3" xfId="10396"/>
    <cellStyle name="Обычный 4 3 2 5 2 4" xfId="10397"/>
    <cellStyle name="Обычный 4 3 2 5 2 5" xfId="10398"/>
    <cellStyle name="Обычный 4 3 2 5 2 6" xfId="10399"/>
    <cellStyle name="Обычный 4 3 2 5 2 7" xfId="10400"/>
    <cellStyle name="Обычный 4 3 2 5 2 8" xfId="10401"/>
    <cellStyle name="Обычный 4 3 2 5 2 9" xfId="10402"/>
    <cellStyle name="Обычный 4 3 2 5 3" xfId="10403"/>
    <cellStyle name="Обычный 4 3 2 5 3 2" xfId="10404"/>
    <cellStyle name="Обычный 4 3 2 5 4" xfId="10405"/>
    <cellStyle name="Обычный 4 3 2 5 5" xfId="10406"/>
    <cellStyle name="Обычный 4 3 2 5 6" xfId="10407"/>
    <cellStyle name="Обычный 4 3 2 5 7" xfId="10408"/>
    <cellStyle name="Обычный 4 3 2 5 8" xfId="10409"/>
    <cellStyle name="Обычный 4 3 2 5 9" xfId="10410"/>
    <cellStyle name="Обычный 4 3 2 6" xfId="10411"/>
    <cellStyle name="Обычный 4 3 2 6 10" xfId="10412"/>
    <cellStyle name="Обычный 4 3 2 6 11" xfId="10413"/>
    <cellStyle name="Обычный 4 3 2 6 12" xfId="18891"/>
    <cellStyle name="Обычный 4 3 2 6 13" xfId="20586"/>
    <cellStyle name="Обычный 4 3 2 6 14" xfId="22198"/>
    <cellStyle name="Обычный 4 3 2 6 2" xfId="10414"/>
    <cellStyle name="Обычный 4 3 2 6 2 10" xfId="10415"/>
    <cellStyle name="Обычный 4 3 2 6 2 11" xfId="18892"/>
    <cellStyle name="Обычный 4 3 2 6 2 12" xfId="20587"/>
    <cellStyle name="Обычный 4 3 2 6 2 13" xfId="22199"/>
    <cellStyle name="Обычный 4 3 2 6 2 2" xfId="10416"/>
    <cellStyle name="Обычный 4 3 2 6 2 2 2" xfId="10417"/>
    <cellStyle name="Обычный 4 3 2 6 2 3" xfId="10418"/>
    <cellStyle name="Обычный 4 3 2 6 2 4" xfId="10419"/>
    <cellStyle name="Обычный 4 3 2 6 2 5" xfId="10420"/>
    <cellStyle name="Обычный 4 3 2 6 2 6" xfId="10421"/>
    <cellStyle name="Обычный 4 3 2 6 2 7" xfId="10422"/>
    <cellStyle name="Обычный 4 3 2 6 2 8" xfId="10423"/>
    <cellStyle name="Обычный 4 3 2 6 2 9" xfId="10424"/>
    <cellStyle name="Обычный 4 3 2 6 3" xfId="10425"/>
    <cellStyle name="Обычный 4 3 2 6 3 2" xfId="10426"/>
    <cellStyle name="Обычный 4 3 2 6 4" xfId="10427"/>
    <cellStyle name="Обычный 4 3 2 6 5" xfId="10428"/>
    <cellStyle name="Обычный 4 3 2 6 6" xfId="10429"/>
    <cellStyle name="Обычный 4 3 2 6 7" xfId="10430"/>
    <cellStyle name="Обычный 4 3 2 6 8" xfId="10431"/>
    <cellStyle name="Обычный 4 3 2 6 9" xfId="10432"/>
    <cellStyle name="Обычный 4 3 2 7" xfId="10433"/>
    <cellStyle name="Обычный 4 3 2 7 10" xfId="10434"/>
    <cellStyle name="Обычный 4 3 2 7 11" xfId="10435"/>
    <cellStyle name="Обычный 4 3 2 7 12" xfId="18893"/>
    <cellStyle name="Обычный 4 3 2 7 13" xfId="20588"/>
    <cellStyle name="Обычный 4 3 2 7 14" xfId="22200"/>
    <cellStyle name="Обычный 4 3 2 7 2" xfId="10436"/>
    <cellStyle name="Обычный 4 3 2 7 2 10" xfId="10437"/>
    <cellStyle name="Обычный 4 3 2 7 2 11" xfId="18894"/>
    <cellStyle name="Обычный 4 3 2 7 2 12" xfId="20589"/>
    <cellStyle name="Обычный 4 3 2 7 2 13" xfId="22201"/>
    <cellStyle name="Обычный 4 3 2 7 2 2" xfId="10438"/>
    <cellStyle name="Обычный 4 3 2 7 2 2 2" xfId="10439"/>
    <cellStyle name="Обычный 4 3 2 7 2 3" xfId="10440"/>
    <cellStyle name="Обычный 4 3 2 7 2 4" xfId="10441"/>
    <cellStyle name="Обычный 4 3 2 7 2 5" xfId="10442"/>
    <cellStyle name="Обычный 4 3 2 7 2 6" xfId="10443"/>
    <cellStyle name="Обычный 4 3 2 7 2 7" xfId="10444"/>
    <cellStyle name="Обычный 4 3 2 7 2 8" xfId="10445"/>
    <cellStyle name="Обычный 4 3 2 7 2 9" xfId="10446"/>
    <cellStyle name="Обычный 4 3 2 7 3" xfId="10447"/>
    <cellStyle name="Обычный 4 3 2 7 3 2" xfId="10448"/>
    <cellStyle name="Обычный 4 3 2 7 4" xfId="10449"/>
    <cellStyle name="Обычный 4 3 2 7 5" xfId="10450"/>
    <cellStyle name="Обычный 4 3 2 7 6" xfId="10451"/>
    <cellStyle name="Обычный 4 3 2 7 7" xfId="10452"/>
    <cellStyle name="Обычный 4 3 2 7 8" xfId="10453"/>
    <cellStyle name="Обычный 4 3 2 7 9" xfId="10454"/>
    <cellStyle name="Обычный 4 3 2 8" xfId="10455"/>
    <cellStyle name="Обычный 4 3 2 8 10" xfId="10456"/>
    <cellStyle name="Обычный 4 3 2 8 11" xfId="18895"/>
    <cellStyle name="Обычный 4 3 2 8 12" xfId="20590"/>
    <cellStyle name="Обычный 4 3 2 8 13" xfId="22202"/>
    <cellStyle name="Обычный 4 3 2 8 2" xfId="10457"/>
    <cellStyle name="Обычный 4 3 2 8 2 2" xfId="10458"/>
    <cellStyle name="Обычный 4 3 2 8 3" xfId="10459"/>
    <cellStyle name="Обычный 4 3 2 8 4" xfId="10460"/>
    <cellStyle name="Обычный 4 3 2 8 5" xfId="10461"/>
    <cellStyle name="Обычный 4 3 2 8 6" xfId="10462"/>
    <cellStyle name="Обычный 4 3 2 8 7" xfId="10463"/>
    <cellStyle name="Обычный 4 3 2 8 8" xfId="10464"/>
    <cellStyle name="Обычный 4 3 2 8 9" xfId="10465"/>
    <cellStyle name="Обычный 4 3 2 9" xfId="10466"/>
    <cellStyle name="Обычный 4 3 2 9 10" xfId="20591"/>
    <cellStyle name="Обычный 4 3 2 9 11" xfId="22203"/>
    <cellStyle name="Обычный 4 3 2 9 2" xfId="10467"/>
    <cellStyle name="Обычный 4 3 2 9 2 2" xfId="10468"/>
    <cellStyle name="Обычный 4 3 2 9 3" xfId="10469"/>
    <cellStyle name="Обычный 4 3 2 9 4" xfId="10470"/>
    <cellStyle name="Обычный 4 3 2 9 5" xfId="10471"/>
    <cellStyle name="Обычный 4 3 2 9 6" xfId="10472"/>
    <cellStyle name="Обычный 4 3 2 9 7" xfId="10473"/>
    <cellStyle name="Обычный 4 3 2 9 8" xfId="10474"/>
    <cellStyle name="Обычный 4 3 2 9 9" xfId="18896"/>
    <cellStyle name="Обычный 4 3 20" xfId="10475"/>
    <cellStyle name="Обычный 4 3 21" xfId="10476"/>
    <cellStyle name="Обычный 4 3 22" xfId="10477"/>
    <cellStyle name="Обычный 4 3 23" xfId="10478"/>
    <cellStyle name="Обычный 4 3 24" xfId="18858"/>
    <cellStyle name="Обычный 4 3 25" xfId="19635"/>
    <cellStyle name="Обычный 4 3 26" xfId="20553"/>
    <cellStyle name="Обычный 4 3 27" xfId="22165"/>
    <cellStyle name="Обычный 4 3 3" xfId="10479"/>
    <cellStyle name="Обычный 4 3 3 10" xfId="10480"/>
    <cellStyle name="Обычный 4 3 3 11" xfId="10481"/>
    <cellStyle name="Обычный 4 3 3 12" xfId="10482"/>
    <cellStyle name="Обычный 4 3 3 13" xfId="10483"/>
    <cellStyle name="Обычный 4 3 3 14" xfId="10484"/>
    <cellStyle name="Обычный 4 3 3 15" xfId="10485"/>
    <cellStyle name="Обычный 4 3 3 16" xfId="10486"/>
    <cellStyle name="Обычный 4 3 3 17" xfId="10487"/>
    <cellStyle name="Обычный 4 3 3 18" xfId="18897"/>
    <cellStyle name="Обычный 4 3 3 19" xfId="20592"/>
    <cellStyle name="Обычный 4 3 3 2" xfId="10488"/>
    <cellStyle name="Обычный 4 3 3 2 10" xfId="10489"/>
    <cellStyle name="Обычный 4 3 3 2 11" xfId="10490"/>
    <cellStyle name="Обычный 4 3 3 2 12" xfId="18898"/>
    <cellStyle name="Обычный 4 3 3 2 13" xfId="20593"/>
    <cellStyle name="Обычный 4 3 3 2 14" xfId="22205"/>
    <cellStyle name="Обычный 4 3 3 2 2" xfId="10491"/>
    <cellStyle name="Обычный 4 3 3 2 2 10" xfId="10492"/>
    <cellStyle name="Обычный 4 3 3 2 2 11" xfId="18899"/>
    <cellStyle name="Обычный 4 3 3 2 2 12" xfId="20594"/>
    <cellStyle name="Обычный 4 3 3 2 2 13" xfId="22206"/>
    <cellStyle name="Обычный 4 3 3 2 2 2" xfId="10493"/>
    <cellStyle name="Обычный 4 3 3 2 2 2 2" xfId="10494"/>
    <cellStyle name="Обычный 4 3 3 2 2 3" xfId="10495"/>
    <cellStyle name="Обычный 4 3 3 2 2 4" xfId="10496"/>
    <cellStyle name="Обычный 4 3 3 2 2 5" xfId="10497"/>
    <cellStyle name="Обычный 4 3 3 2 2 6" xfId="10498"/>
    <cellStyle name="Обычный 4 3 3 2 2 7" xfId="10499"/>
    <cellStyle name="Обычный 4 3 3 2 2 8" xfId="10500"/>
    <cellStyle name="Обычный 4 3 3 2 2 9" xfId="10501"/>
    <cellStyle name="Обычный 4 3 3 2 3" xfId="10502"/>
    <cellStyle name="Обычный 4 3 3 2 3 2" xfId="10503"/>
    <cellStyle name="Обычный 4 3 3 2 4" xfId="10504"/>
    <cellStyle name="Обычный 4 3 3 2 5" xfId="10505"/>
    <cellStyle name="Обычный 4 3 3 2 6" xfId="10506"/>
    <cellStyle name="Обычный 4 3 3 2 7" xfId="10507"/>
    <cellStyle name="Обычный 4 3 3 2 8" xfId="10508"/>
    <cellStyle name="Обычный 4 3 3 2 9" xfId="10509"/>
    <cellStyle name="Обычный 4 3 3 20" xfId="22204"/>
    <cellStyle name="Обычный 4 3 3 3" xfId="10510"/>
    <cellStyle name="Обычный 4 3 3 3 10" xfId="10511"/>
    <cellStyle name="Обычный 4 3 3 3 11" xfId="10512"/>
    <cellStyle name="Обычный 4 3 3 3 12" xfId="18900"/>
    <cellStyle name="Обычный 4 3 3 3 13" xfId="20595"/>
    <cellStyle name="Обычный 4 3 3 3 14" xfId="22207"/>
    <cellStyle name="Обычный 4 3 3 3 2" xfId="10513"/>
    <cellStyle name="Обычный 4 3 3 3 2 10" xfId="10514"/>
    <cellStyle name="Обычный 4 3 3 3 2 11" xfId="18901"/>
    <cellStyle name="Обычный 4 3 3 3 2 12" xfId="20596"/>
    <cellStyle name="Обычный 4 3 3 3 2 13" xfId="22208"/>
    <cellStyle name="Обычный 4 3 3 3 2 2" xfId="10515"/>
    <cellStyle name="Обычный 4 3 3 3 2 2 2" xfId="10516"/>
    <cellStyle name="Обычный 4 3 3 3 2 3" xfId="10517"/>
    <cellStyle name="Обычный 4 3 3 3 2 4" xfId="10518"/>
    <cellStyle name="Обычный 4 3 3 3 2 5" xfId="10519"/>
    <cellStyle name="Обычный 4 3 3 3 2 6" xfId="10520"/>
    <cellStyle name="Обычный 4 3 3 3 2 7" xfId="10521"/>
    <cellStyle name="Обычный 4 3 3 3 2 8" xfId="10522"/>
    <cellStyle name="Обычный 4 3 3 3 2 9" xfId="10523"/>
    <cellStyle name="Обычный 4 3 3 3 3" xfId="10524"/>
    <cellStyle name="Обычный 4 3 3 3 3 2" xfId="10525"/>
    <cellStyle name="Обычный 4 3 3 3 4" xfId="10526"/>
    <cellStyle name="Обычный 4 3 3 3 5" xfId="10527"/>
    <cellStyle name="Обычный 4 3 3 3 6" xfId="10528"/>
    <cellStyle name="Обычный 4 3 3 3 7" xfId="10529"/>
    <cellStyle name="Обычный 4 3 3 3 8" xfId="10530"/>
    <cellStyle name="Обычный 4 3 3 3 9" xfId="10531"/>
    <cellStyle name="Обычный 4 3 3 4" xfId="10532"/>
    <cellStyle name="Обычный 4 3 3 4 10" xfId="10533"/>
    <cellStyle name="Обычный 4 3 3 4 11" xfId="10534"/>
    <cellStyle name="Обычный 4 3 3 4 12" xfId="18902"/>
    <cellStyle name="Обычный 4 3 3 4 13" xfId="20597"/>
    <cellStyle name="Обычный 4 3 3 4 14" xfId="22209"/>
    <cellStyle name="Обычный 4 3 3 4 2" xfId="10535"/>
    <cellStyle name="Обычный 4 3 3 4 2 10" xfId="10536"/>
    <cellStyle name="Обычный 4 3 3 4 2 11" xfId="18903"/>
    <cellStyle name="Обычный 4 3 3 4 2 12" xfId="20598"/>
    <cellStyle name="Обычный 4 3 3 4 2 13" xfId="22210"/>
    <cellStyle name="Обычный 4 3 3 4 2 2" xfId="10537"/>
    <cellStyle name="Обычный 4 3 3 4 2 2 2" xfId="10538"/>
    <cellStyle name="Обычный 4 3 3 4 2 3" xfId="10539"/>
    <cellStyle name="Обычный 4 3 3 4 2 4" xfId="10540"/>
    <cellStyle name="Обычный 4 3 3 4 2 5" xfId="10541"/>
    <cellStyle name="Обычный 4 3 3 4 2 6" xfId="10542"/>
    <cellStyle name="Обычный 4 3 3 4 2 7" xfId="10543"/>
    <cellStyle name="Обычный 4 3 3 4 2 8" xfId="10544"/>
    <cellStyle name="Обычный 4 3 3 4 2 9" xfId="10545"/>
    <cellStyle name="Обычный 4 3 3 4 3" xfId="10546"/>
    <cellStyle name="Обычный 4 3 3 4 3 2" xfId="10547"/>
    <cellStyle name="Обычный 4 3 3 4 4" xfId="10548"/>
    <cellStyle name="Обычный 4 3 3 4 5" xfId="10549"/>
    <cellStyle name="Обычный 4 3 3 4 6" xfId="10550"/>
    <cellStyle name="Обычный 4 3 3 4 7" xfId="10551"/>
    <cellStyle name="Обычный 4 3 3 4 8" xfId="10552"/>
    <cellStyle name="Обычный 4 3 3 4 9" xfId="10553"/>
    <cellStyle name="Обычный 4 3 3 5" xfId="10554"/>
    <cellStyle name="Обычный 4 3 3 5 10" xfId="10555"/>
    <cellStyle name="Обычный 4 3 3 5 11" xfId="10556"/>
    <cellStyle name="Обычный 4 3 3 5 12" xfId="18904"/>
    <cellStyle name="Обычный 4 3 3 5 13" xfId="20599"/>
    <cellStyle name="Обычный 4 3 3 5 14" xfId="22211"/>
    <cellStyle name="Обычный 4 3 3 5 2" xfId="10557"/>
    <cellStyle name="Обычный 4 3 3 5 2 10" xfId="10558"/>
    <cellStyle name="Обычный 4 3 3 5 2 11" xfId="18905"/>
    <cellStyle name="Обычный 4 3 3 5 2 12" xfId="20600"/>
    <cellStyle name="Обычный 4 3 3 5 2 13" xfId="22212"/>
    <cellStyle name="Обычный 4 3 3 5 2 2" xfId="10559"/>
    <cellStyle name="Обычный 4 3 3 5 2 2 2" xfId="10560"/>
    <cellStyle name="Обычный 4 3 3 5 2 3" xfId="10561"/>
    <cellStyle name="Обычный 4 3 3 5 2 4" xfId="10562"/>
    <cellStyle name="Обычный 4 3 3 5 2 5" xfId="10563"/>
    <cellStyle name="Обычный 4 3 3 5 2 6" xfId="10564"/>
    <cellStyle name="Обычный 4 3 3 5 2 7" xfId="10565"/>
    <cellStyle name="Обычный 4 3 3 5 2 8" xfId="10566"/>
    <cellStyle name="Обычный 4 3 3 5 2 9" xfId="10567"/>
    <cellStyle name="Обычный 4 3 3 5 3" xfId="10568"/>
    <cellStyle name="Обычный 4 3 3 5 3 2" xfId="10569"/>
    <cellStyle name="Обычный 4 3 3 5 4" xfId="10570"/>
    <cellStyle name="Обычный 4 3 3 5 5" xfId="10571"/>
    <cellStyle name="Обычный 4 3 3 5 6" xfId="10572"/>
    <cellStyle name="Обычный 4 3 3 5 7" xfId="10573"/>
    <cellStyle name="Обычный 4 3 3 5 8" xfId="10574"/>
    <cellStyle name="Обычный 4 3 3 5 9" xfId="10575"/>
    <cellStyle name="Обычный 4 3 3 6" xfId="10576"/>
    <cellStyle name="Обычный 4 3 3 6 10" xfId="10577"/>
    <cellStyle name="Обычный 4 3 3 6 11" xfId="18906"/>
    <cellStyle name="Обычный 4 3 3 6 12" xfId="20601"/>
    <cellStyle name="Обычный 4 3 3 6 13" xfId="22213"/>
    <cellStyle name="Обычный 4 3 3 6 2" xfId="10578"/>
    <cellStyle name="Обычный 4 3 3 6 2 2" xfId="10579"/>
    <cellStyle name="Обычный 4 3 3 6 3" xfId="10580"/>
    <cellStyle name="Обычный 4 3 3 6 4" xfId="10581"/>
    <cellStyle name="Обычный 4 3 3 6 5" xfId="10582"/>
    <cellStyle name="Обычный 4 3 3 6 6" xfId="10583"/>
    <cellStyle name="Обычный 4 3 3 6 7" xfId="10584"/>
    <cellStyle name="Обычный 4 3 3 6 8" xfId="10585"/>
    <cellStyle name="Обычный 4 3 3 6 9" xfId="10586"/>
    <cellStyle name="Обычный 4 3 3 7" xfId="10587"/>
    <cellStyle name="Обычный 4 3 3 7 10" xfId="20602"/>
    <cellStyle name="Обычный 4 3 3 7 11" xfId="22214"/>
    <cellStyle name="Обычный 4 3 3 7 2" xfId="10588"/>
    <cellStyle name="Обычный 4 3 3 7 2 2" xfId="10589"/>
    <cellStyle name="Обычный 4 3 3 7 3" xfId="10590"/>
    <cellStyle name="Обычный 4 3 3 7 4" xfId="10591"/>
    <cellStyle name="Обычный 4 3 3 7 5" xfId="10592"/>
    <cellStyle name="Обычный 4 3 3 7 6" xfId="10593"/>
    <cellStyle name="Обычный 4 3 3 7 7" xfId="10594"/>
    <cellStyle name="Обычный 4 3 3 7 8" xfId="10595"/>
    <cellStyle name="Обычный 4 3 3 7 9" xfId="18907"/>
    <cellStyle name="Обычный 4 3 3 8" xfId="10596"/>
    <cellStyle name="Обычный 4 3 3 8 2" xfId="10597"/>
    <cellStyle name="Обычный 4 3 3 9" xfId="10598"/>
    <cellStyle name="Обычный 4 3 4" xfId="10599"/>
    <cellStyle name="Обычный 4 3 4 10" xfId="10600"/>
    <cellStyle name="Обычный 4 3 4 11" xfId="10601"/>
    <cellStyle name="Обычный 4 3 4 12" xfId="10602"/>
    <cellStyle name="Обычный 4 3 4 13" xfId="10603"/>
    <cellStyle name="Обычный 4 3 4 14" xfId="10604"/>
    <cellStyle name="Обычный 4 3 4 15" xfId="10605"/>
    <cellStyle name="Обычный 4 3 4 16" xfId="10606"/>
    <cellStyle name="Обычный 4 3 4 17" xfId="10607"/>
    <cellStyle name="Обычный 4 3 4 18" xfId="18908"/>
    <cellStyle name="Обычный 4 3 4 19" xfId="20603"/>
    <cellStyle name="Обычный 4 3 4 2" xfId="10608"/>
    <cellStyle name="Обычный 4 3 4 2 10" xfId="10609"/>
    <cellStyle name="Обычный 4 3 4 2 11" xfId="10610"/>
    <cellStyle name="Обычный 4 3 4 2 12" xfId="18909"/>
    <cellStyle name="Обычный 4 3 4 2 13" xfId="20604"/>
    <cellStyle name="Обычный 4 3 4 2 14" xfId="22216"/>
    <cellStyle name="Обычный 4 3 4 2 2" xfId="10611"/>
    <cellStyle name="Обычный 4 3 4 2 2 10" xfId="10612"/>
    <cellStyle name="Обычный 4 3 4 2 2 11" xfId="18910"/>
    <cellStyle name="Обычный 4 3 4 2 2 12" xfId="20605"/>
    <cellStyle name="Обычный 4 3 4 2 2 13" xfId="22217"/>
    <cellStyle name="Обычный 4 3 4 2 2 2" xfId="10613"/>
    <cellStyle name="Обычный 4 3 4 2 2 2 2" xfId="10614"/>
    <cellStyle name="Обычный 4 3 4 2 2 3" xfId="10615"/>
    <cellStyle name="Обычный 4 3 4 2 2 4" xfId="10616"/>
    <cellStyle name="Обычный 4 3 4 2 2 5" xfId="10617"/>
    <cellStyle name="Обычный 4 3 4 2 2 6" xfId="10618"/>
    <cellStyle name="Обычный 4 3 4 2 2 7" xfId="10619"/>
    <cellStyle name="Обычный 4 3 4 2 2 8" xfId="10620"/>
    <cellStyle name="Обычный 4 3 4 2 2 9" xfId="10621"/>
    <cellStyle name="Обычный 4 3 4 2 3" xfId="10622"/>
    <cellStyle name="Обычный 4 3 4 2 3 2" xfId="10623"/>
    <cellStyle name="Обычный 4 3 4 2 4" xfId="10624"/>
    <cellStyle name="Обычный 4 3 4 2 5" xfId="10625"/>
    <cellStyle name="Обычный 4 3 4 2 6" xfId="10626"/>
    <cellStyle name="Обычный 4 3 4 2 7" xfId="10627"/>
    <cellStyle name="Обычный 4 3 4 2 8" xfId="10628"/>
    <cellStyle name="Обычный 4 3 4 2 9" xfId="10629"/>
    <cellStyle name="Обычный 4 3 4 20" xfId="22215"/>
    <cellStyle name="Обычный 4 3 4 3" xfId="10630"/>
    <cellStyle name="Обычный 4 3 4 3 10" xfId="10631"/>
    <cellStyle name="Обычный 4 3 4 3 11" xfId="10632"/>
    <cellStyle name="Обычный 4 3 4 3 12" xfId="18911"/>
    <cellStyle name="Обычный 4 3 4 3 13" xfId="20606"/>
    <cellStyle name="Обычный 4 3 4 3 14" xfId="22218"/>
    <cellStyle name="Обычный 4 3 4 3 2" xfId="10633"/>
    <cellStyle name="Обычный 4 3 4 3 2 10" xfId="10634"/>
    <cellStyle name="Обычный 4 3 4 3 2 11" xfId="18912"/>
    <cellStyle name="Обычный 4 3 4 3 2 12" xfId="20607"/>
    <cellStyle name="Обычный 4 3 4 3 2 13" xfId="22219"/>
    <cellStyle name="Обычный 4 3 4 3 2 2" xfId="10635"/>
    <cellStyle name="Обычный 4 3 4 3 2 2 2" xfId="10636"/>
    <cellStyle name="Обычный 4 3 4 3 2 3" xfId="10637"/>
    <cellStyle name="Обычный 4 3 4 3 2 4" xfId="10638"/>
    <cellStyle name="Обычный 4 3 4 3 2 5" xfId="10639"/>
    <cellStyle name="Обычный 4 3 4 3 2 6" xfId="10640"/>
    <cellStyle name="Обычный 4 3 4 3 2 7" xfId="10641"/>
    <cellStyle name="Обычный 4 3 4 3 2 8" xfId="10642"/>
    <cellStyle name="Обычный 4 3 4 3 2 9" xfId="10643"/>
    <cellStyle name="Обычный 4 3 4 3 3" xfId="10644"/>
    <cellStyle name="Обычный 4 3 4 3 3 2" xfId="10645"/>
    <cellStyle name="Обычный 4 3 4 3 4" xfId="10646"/>
    <cellStyle name="Обычный 4 3 4 3 5" xfId="10647"/>
    <cellStyle name="Обычный 4 3 4 3 6" xfId="10648"/>
    <cellStyle name="Обычный 4 3 4 3 7" xfId="10649"/>
    <cellStyle name="Обычный 4 3 4 3 8" xfId="10650"/>
    <cellStyle name="Обычный 4 3 4 3 9" xfId="10651"/>
    <cellStyle name="Обычный 4 3 4 4" xfId="10652"/>
    <cellStyle name="Обычный 4 3 4 4 10" xfId="10653"/>
    <cellStyle name="Обычный 4 3 4 4 11" xfId="10654"/>
    <cellStyle name="Обычный 4 3 4 4 12" xfId="18913"/>
    <cellStyle name="Обычный 4 3 4 4 13" xfId="20608"/>
    <cellStyle name="Обычный 4 3 4 4 14" xfId="22220"/>
    <cellStyle name="Обычный 4 3 4 4 2" xfId="10655"/>
    <cellStyle name="Обычный 4 3 4 4 2 10" xfId="10656"/>
    <cellStyle name="Обычный 4 3 4 4 2 11" xfId="18914"/>
    <cellStyle name="Обычный 4 3 4 4 2 12" xfId="20609"/>
    <cellStyle name="Обычный 4 3 4 4 2 13" xfId="22221"/>
    <cellStyle name="Обычный 4 3 4 4 2 2" xfId="10657"/>
    <cellStyle name="Обычный 4 3 4 4 2 2 2" xfId="10658"/>
    <cellStyle name="Обычный 4 3 4 4 2 3" xfId="10659"/>
    <cellStyle name="Обычный 4 3 4 4 2 4" xfId="10660"/>
    <cellStyle name="Обычный 4 3 4 4 2 5" xfId="10661"/>
    <cellStyle name="Обычный 4 3 4 4 2 6" xfId="10662"/>
    <cellStyle name="Обычный 4 3 4 4 2 7" xfId="10663"/>
    <cellStyle name="Обычный 4 3 4 4 2 8" xfId="10664"/>
    <cellStyle name="Обычный 4 3 4 4 2 9" xfId="10665"/>
    <cellStyle name="Обычный 4 3 4 4 3" xfId="10666"/>
    <cellStyle name="Обычный 4 3 4 4 3 2" xfId="10667"/>
    <cellStyle name="Обычный 4 3 4 4 4" xfId="10668"/>
    <cellStyle name="Обычный 4 3 4 4 5" xfId="10669"/>
    <cellStyle name="Обычный 4 3 4 4 6" xfId="10670"/>
    <cellStyle name="Обычный 4 3 4 4 7" xfId="10671"/>
    <cellStyle name="Обычный 4 3 4 4 8" xfId="10672"/>
    <cellStyle name="Обычный 4 3 4 4 9" xfId="10673"/>
    <cellStyle name="Обычный 4 3 4 5" xfId="10674"/>
    <cellStyle name="Обычный 4 3 4 5 10" xfId="10675"/>
    <cellStyle name="Обычный 4 3 4 5 11" xfId="10676"/>
    <cellStyle name="Обычный 4 3 4 5 12" xfId="18915"/>
    <cellStyle name="Обычный 4 3 4 5 13" xfId="20610"/>
    <cellStyle name="Обычный 4 3 4 5 14" xfId="22222"/>
    <cellStyle name="Обычный 4 3 4 5 2" xfId="10677"/>
    <cellStyle name="Обычный 4 3 4 5 2 10" xfId="10678"/>
    <cellStyle name="Обычный 4 3 4 5 2 11" xfId="18916"/>
    <cellStyle name="Обычный 4 3 4 5 2 12" xfId="20611"/>
    <cellStyle name="Обычный 4 3 4 5 2 13" xfId="22223"/>
    <cellStyle name="Обычный 4 3 4 5 2 2" xfId="10679"/>
    <cellStyle name="Обычный 4 3 4 5 2 2 2" xfId="10680"/>
    <cellStyle name="Обычный 4 3 4 5 2 3" xfId="10681"/>
    <cellStyle name="Обычный 4 3 4 5 2 4" xfId="10682"/>
    <cellStyle name="Обычный 4 3 4 5 2 5" xfId="10683"/>
    <cellStyle name="Обычный 4 3 4 5 2 6" xfId="10684"/>
    <cellStyle name="Обычный 4 3 4 5 2 7" xfId="10685"/>
    <cellStyle name="Обычный 4 3 4 5 2 8" xfId="10686"/>
    <cellStyle name="Обычный 4 3 4 5 2 9" xfId="10687"/>
    <cellStyle name="Обычный 4 3 4 5 3" xfId="10688"/>
    <cellStyle name="Обычный 4 3 4 5 3 2" xfId="10689"/>
    <cellStyle name="Обычный 4 3 4 5 4" xfId="10690"/>
    <cellStyle name="Обычный 4 3 4 5 5" xfId="10691"/>
    <cellStyle name="Обычный 4 3 4 5 6" xfId="10692"/>
    <cellStyle name="Обычный 4 3 4 5 7" xfId="10693"/>
    <cellStyle name="Обычный 4 3 4 5 8" xfId="10694"/>
    <cellStyle name="Обычный 4 3 4 5 9" xfId="10695"/>
    <cellStyle name="Обычный 4 3 4 6" xfId="10696"/>
    <cellStyle name="Обычный 4 3 4 6 10" xfId="10697"/>
    <cellStyle name="Обычный 4 3 4 6 11" xfId="18917"/>
    <cellStyle name="Обычный 4 3 4 6 12" xfId="20612"/>
    <cellStyle name="Обычный 4 3 4 6 13" xfId="22224"/>
    <cellStyle name="Обычный 4 3 4 6 2" xfId="10698"/>
    <cellStyle name="Обычный 4 3 4 6 2 2" xfId="10699"/>
    <cellStyle name="Обычный 4 3 4 6 3" xfId="10700"/>
    <cellStyle name="Обычный 4 3 4 6 4" xfId="10701"/>
    <cellStyle name="Обычный 4 3 4 6 5" xfId="10702"/>
    <cellStyle name="Обычный 4 3 4 6 6" xfId="10703"/>
    <cellStyle name="Обычный 4 3 4 6 7" xfId="10704"/>
    <cellStyle name="Обычный 4 3 4 6 8" xfId="10705"/>
    <cellStyle name="Обычный 4 3 4 6 9" xfId="10706"/>
    <cellStyle name="Обычный 4 3 4 7" xfId="10707"/>
    <cellStyle name="Обычный 4 3 4 7 10" xfId="20613"/>
    <cellStyle name="Обычный 4 3 4 7 11" xfId="22225"/>
    <cellStyle name="Обычный 4 3 4 7 2" xfId="10708"/>
    <cellStyle name="Обычный 4 3 4 7 2 2" xfId="10709"/>
    <cellStyle name="Обычный 4 3 4 7 3" xfId="10710"/>
    <cellStyle name="Обычный 4 3 4 7 4" xfId="10711"/>
    <cellStyle name="Обычный 4 3 4 7 5" xfId="10712"/>
    <cellStyle name="Обычный 4 3 4 7 6" xfId="10713"/>
    <cellStyle name="Обычный 4 3 4 7 7" xfId="10714"/>
    <cellStyle name="Обычный 4 3 4 7 8" xfId="10715"/>
    <cellStyle name="Обычный 4 3 4 7 9" xfId="18918"/>
    <cellStyle name="Обычный 4 3 4 8" xfId="10716"/>
    <cellStyle name="Обычный 4 3 4 8 2" xfId="10717"/>
    <cellStyle name="Обычный 4 3 4 9" xfId="10718"/>
    <cellStyle name="Обычный 4 3 5" xfId="10719"/>
    <cellStyle name="Обычный 4 3 5 10" xfId="10720"/>
    <cellStyle name="Обычный 4 3 5 11" xfId="10721"/>
    <cellStyle name="Обычный 4 3 5 12" xfId="18919"/>
    <cellStyle name="Обычный 4 3 5 13" xfId="20614"/>
    <cellStyle name="Обычный 4 3 5 14" xfId="22226"/>
    <cellStyle name="Обычный 4 3 5 2" xfId="10722"/>
    <cellStyle name="Обычный 4 3 5 2 10" xfId="10723"/>
    <cellStyle name="Обычный 4 3 5 2 11" xfId="18920"/>
    <cellStyle name="Обычный 4 3 5 2 12" xfId="20615"/>
    <cellStyle name="Обычный 4 3 5 2 13" xfId="22227"/>
    <cellStyle name="Обычный 4 3 5 2 2" xfId="10724"/>
    <cellStyle name="Обычный 4 3 5 2 2 2" xfId="10725"/>
    <cellStyle name="Обычный 4 3 5 2 3" xfId="10726"/>
    <cellStyle name="Обычный 4 3 5 2 4" xfId="10727"/>
    <cellStyle name="Обычный 4 3 5 2 5" xfId="10728"/>
    <cellStyle name="Обычный 4 3 5 2 6" xfId="10729"/>
    <cellStyle name="Обычный 4 3 5 2 7" xfId="10730"/>
    <cellStyle name="Обычный 4 3 5 2 8" xfId="10731"/>
    <cellStyle name="Обычный 4 3 5 2 9" xfId="10732"/>
    <cellStyle name="Обычный 4 3 5 3" xfId="10733"/>
    <cellStyle name="Обычный 4 3 5 3 2" xfId="10734"/>
    <cellStyle name="Обычный 4 3 5 4" xfId="10735"/>
    <cellStyle name="Обычный 4 3 5 5" xfId="10736"/>
    <cellStyle name="Обычный 4 3 5 6" xfId="10737"/>
    <cellStyle name="Обычный 4 3 5 7" xfId="10738"/>
    <cellStyle name="Обычный 4 3 5 8" xfId="10739"/>
    <cellStyle name="Обычный 4 3 5 9" xfId="10740"/>
    <cellStyle name="Обычный 4 3 6" xfId="10741"/>
    <cellStyle name="Обычный 4 3 6 10" xfId="10742"/>
    <cellStyle name="Обычный 4 3 6 11" xfId="10743"/>
    <cellStyle name="Обычный 4 3 6 12" xfId="18921"/>
    <cellStyle name="Обычный 4 3 6 13" xfId="20616"/>
    <cellStyle name="Обычный 4 3 6 14" xfId="22228"/>
    <cellStyle name="Обычный 4 3 6 2" xfId="10744"/>
    <cellStyle name="Обычный 4 3 6 2 10" xfId="10745"/>
    <cellStyle name="Обычный 4 3 6 2 11" xfId="18922"/>
    <cellStyle name="Обычный 4 3 6 2 12" xfId="20617"/>
    <cellStyle name="Обычный 4 3 6 2 13" xfId="22229"/>
    <cellStyle name="Обычный 4 3 6 2 2" xfId="10746"/>
    <cellStyle name="Обычный 4 3 6 2 2 2" xfId="10747"/>
    <cellStyle name="Обычный 4 3 6 2 3" xfId="10748"/>
    <cellStyle name="Обычный 4 3 6 2 4" xfId="10749"/>
    <cellStyle name="Обычный 4 3 6 2 5" xfId="10750"/>
    <cellStyle name="Обычный 4 3 6 2 6" xfId="10751"/>
    <cellStyle name="Обычный 4 3 6 2 7" xfId="10752"/>
    <cellStyle name="Обычный 4 3 6 2 8" xfId="10753"/>
    <cellStyle name="Обычный 4 3 6 2 9" xfId="10754"/>
    <cellStyle name="Обычный 4 3 6 3" xfId="10755"/>
    <cellStyle name="Обычный 4 3 6 3 2" xfId="10756"/>
    <cellStyle name="Обычный 4 3 6 4" xfId="10757"/>
    <cellStyle name="Обычный 4 3 6 5" xfId="10758"/>
    <cellStyle name="Обычный 4 3 6 6" xfId="10759"/>
    <cellStyle name="Обычный 4 3 6 7" xfId="10760"/>
    <cellStyle name="Обычный 4 3 6 8" xfId="10761"/>
    <cellStyle name="Обычный 4 3 6 9" xfId="10762"/>
    <cellStyle name="Обычный 4 3 7" xfId="10763"/>
    <cellStyle name="Обычный 4 3 7 10" xfId="10764"/>
    <cellStyle name="Обычный 4 3 7 11" xfId="10765"/>
    <cellStyle name="Обычный 4 3 7 12" xfId="18923"/>
    <cellStyle name="Обычный 4 3 7 13" xfId="20618"/>
    <cellStyle name="Обычный 4 3 7 14" xfId="22230"/>
    <cellStyle name="Обычный 4 3 7 2" xfId="10766"/>
    <cellStyle name="Обычный 4 3 7 2 10" xfId="10767"/>
    <cellStyle name="Обычный 4 3 7 2 11" xfId="18924"/>
    <cellStyle name="Обычный 4 3 7 2 12" xfId="20619"/>
    <cellStyle name="Обычный 4 3 7 2 13" xfId="22231"/>
    <cellStyle name="Обычный 4 3 7 2 2" xfId="10768"/>
    <cellStyle name="Обычный 4 3 7 2 2 2" xfId="10769"/>
    <cellStyle name="Обычный 4 3 7 2 3" xfId="10770"/>
    <cellStyle name="Обычный 4 3 7 2 4" xfId="10771"/>
    <cellStyle name="Обычный 4 3 7 2 5" xfId="10772"/>
    <cellStyle name="Обычный 4 3 7 2 6" xfId="10773"/>
    <cellStyle name="Обычный 4 3 7 2 7" xfId="10774"/>
    <cellStyle name="Обычный 4 3 7 2 8" xfId="10775"/>
    <cellStyle name="Обычный 4 3 7 2 9" xfId="10776"/>
    <cellStyle name="Обычный 4 3 7 3" xfId="10777"/>
    <cellStyle name="Обычный 4 3 7 3 2" xfId="10778"/>
    <cellStyle name="Обычный 4 3 7 4" xfId="10779"/>
    <cellStyle name="Обычный 4 3 7 5" xfId="10780"/>
    <cellStyle name="Обычный 4 3 7 6" xfId="10781"/>
    <cellStyle name="Обычный 4 3 7 7" xfId="10782"/>
    <cellStyle name="Обычный 4 3 7 8" xfId="10783"/>
    <cellStyle name="Обычный 4 3 7 9" xfId="10784"/>
    <cellStyle name="Обычный 4 3 8" xfId="10785"/>
    <cellStyle name="Обычный 4 3 8 10" xfId="10786"/>
    <cellStyle name="Обычный 4 3 8 11" xfId="10787"/>
    <cellStyle name="Обычный 4 3 8 12" xfId="18925"/>
    <cellStyle name="Обычный 4 3 8 13" xfId="20620"/>
    <cellStyle name="Обычный 4 3 8 14" xfId="22232"/>
    <cellStyle name="Обычный 4 3 8 2" xfId="10788"/>
    <cellStyle name="Обычный 4 3 8 2 10" xfId="10789"/>
    <cellStyle name="Обычный 4 3 8 2 11" xfId="18926"/>
    <cellStyle name="Обычный 4 3 8 2 12" xfId="20621"/>
    <cellStyle name="Обычный 4 3 8 2 13" xfId="22233"/>
    <cellStyle name="Обычный 4 3 8 2 2" xfId="10790"/>
    <cellStyle name="Обычный 4 3 8 2 2 2" xfId="10791"/>
    <cellStyle name="Обычный 4 3 8 2 3" xfId="10792"/>
    <cellStyle name="Обычный 4 3 8 2 4" xfId="10793"/>
    <cellStyle name="Обычный 4 3 8 2 5" xfId="10794"/>
    <cellStyle name="Обычный 4 3 8 2 6" xfId="10795"/>
    <cellStyle name="Обычный 4 3 8 2 7" xfId="10796"/>
    <cellStyle name="Обычный 4 3 8 2 8" xfId="10797"/>
    <cellStyle name="Обычный 4 3 8 2 9" xfId="10798"/>
    <cellStyle name="Обычный 4 3 8 3" xfId="10799"/>
    <cellStyle name="Обычный 4 3 8 3 2" xfId="10800"/>
    <cellStyle name="Обычный 4 3 8 4" xfId="10801"/>
    <cellStyle name="Обычный 4 3 8 5" xfId="10802"/>
    <cellStyle name="Обычный 4 3 8 6" xfId="10803"/>
    <cellStyle name="Обычный 4 3 8 7" xfId="10804"/>
    <cellStyle name="Обычный 4 3 8 8" xfId="10805"/>
    <cellStyle name="Обычный 4 3 8 9" xfId="10806"/>
    <cellStyle name="Обычный 4 3 9" xfId="10807"/>
    <cellStyle name="Обычный 4 3 9 10" xfId="10808"/>
    <cellStyle name="Обычный 4 3 9 11" xfId="10809"/>
    <cellStyle name="Обычный 4 3 9 12" xfId="18927"/>
    <cellStyle name="Обычный 4 3 9 13" xfId="20622"/>
    <cellStyle name="Обычный 4 3 9 14" xfId="22234"/>
    <cellStyle name="Обычный 4 3 9 2" xfId="10810"/>
    <cellStyle name="Обычный 4 3 9 2 10" xfId="10811"/>
    <cellStyle name="Обычный 4 3 9 2 11" xfId="18928"/>
    <cellStyle name="Обычный 4 3 9 2 12" xfId="20623"/>
    <cellStyle name="Обычный 4 3 9 2 13" xfId="22235"/>
    <cellStyle name="Обычный 4 3 9 2 2" xfId="10812"/>
    <cellStyle name="Обычный 4 3 9 2 2 2" xfId="10813"/>
    <cellStyle name="Обычный 4 3 9 2 3" xfId="10814"/>
    <cellStyle name="Обычный 4 3 9 2 4" xfId="10815"/>
    <cellStyle name="Обычный 4 3 9 2 5" xfId="10816"/>
    <cellStyle name="Обычный 4 3 9 2 6" xfId="10817"/>
    <cellStyle name="Обычный 4 3 9 2 7" xfId="10818"/>
    <cellStyle name="Обычный 4 3 9 2 8" xfId="10819"/>
    <cellStyle name="Обычный 4 3 9 2 9" xfId="10820"/>
    <cellStyle name="Обычный 4 3 9 3" xfId="10821"/>
    <cellStyle name="Обычный 4 3 9 3 2" xfId="10822"/>
    <cellStyle name="Обычный 4 3 9 4" xfId="10823"/>
    <cellStyle name="Обычный 4 3 9 5" xfId="10824"/>
    <cellStyle name="Обычный 4 3 9 6" xfId="10825"/>
    <cellStyle name="Обычный 4 3 9 7" xfId="10826"/>
    <cellStyle name="Обычный 4 3 9 8" xfId="10827"/>
    <cellStyle name="Обычный 4 3 9 9" xfId="10828"/>
    <cellStyle name="Обычный 4 30" xfId="19633"/>
    <cellStyle name="Обычный 4 31" xfId="20466"/>
    <cellStyle name="Обычный 4 32" xfId="22078"/>
    <cellStyle name="Обычный 4 4" xfId="10829"/>
    <cellStyle name="Обычный 4 4 10" xfId="10830"/>
    <cellStyle name="Обычный 4 4 10 10" xfId="10831"/>
    <cellStyle name="Обычный 4 4 10 11" xfId="10832"/>
    <cellStyle name="Обычный 4 4 10 12" xfId="18930"/>
    <cellStyle name="Обычный 4 4 10 13" xfId="20625"/>
    <cellStyle name="Обычный 4 4 10 14" xfId="22237"/>
    <cellStyle name="Обычный 4 4 10 2" xfId="10833"/>
    <cellStyle name="Обычный 4 4 10 2 10" xfId="10834"/>
    <cellStyle name="Обычный 4 4 10 2 11" xfId="18931"/>
    <cellStyle name="Обычный 4 4 10 2 12" xfId="20626"/>
    <cellStyle name="Обычный 4 4 10 2 13" xfId="22238"/>
    <cellStyle name="Обычный 4 4 10 2 2" xfId="10835"/>
    <cellStyle name="Обычный 4 4 10 2 2 2" xfId="10836"/>
    <cellStyle name="Обычный 4 4 10 2 3" xfId="10837"/>
    <cellStyle name="Обычный 4 4 10 2 4" xfId="10838"/>
    <cellStyle name="Обычный 4 4 10 2 5" xfId="10839"/>
    <cellStyle name="Обычный 4 4 10 2 6" xfId="10840"/>
    <cellStyle name="Обычный 4 4 10 2 7" xfId="10841"/>
    <cellStyle name="Обычный 4 4 10 2 8" xfId="10842"/>
    <cellStyle name="Обычный 4 4 10 2 9" xfId="10843"/>
    <cellStyle name="Обычный 4 4 10 3" xfId="10844"/>
    <cellStyle name="Обычный 4 4 10 3 2" xfId="10845"/>
    <cellStyle name="Обычный 4 4 10 4" xfId="10846"/>
    <cellStyle name="Обычный 4 4 10 5" xfId="10847"/>
    <cellStyle name="Обычный 4 4 10 6" xfId="10848"/>
    <cellStyle name="Обычный 4 4 10 7" xfId="10849"/>
    <cellStyle name="Обычный 4 4 10 8" xfId="10850"/>
    <cellStyle name="Обычный 4 4 10 9" xfId="10851"/>
    <cellStyle name="Обычный 4 4 11" xfId="10852"/>
    <cellStyle name="Обычный 4 4 11 10" xfId="10853"/>
    <cellStyle name="Обычный 4 4 11 11" xfId="18932"/>
    <cellStyle name="Обычный 4 4 11 12" xfId="20627"/>
    <cellStyle name="Обычный 4 4 11 13" xfId="22239"/>
    <cellStyle name="Обычный 4 4 11 2" xfId="10854"/>
    <cellStyle name="Обычный 4 4 11 2 2" xfId="10855"/>
    <cellStyle name="Обычный 4 4 11 3" xfId="10856"/>
    <cellStyle name="Обычный 4 4 11 4" xfId="10857"/>
    <cellStyle name="Обычный 4 4 11 5" xfId="10858"/>
    <cellStyle name="Обычный 4 4 11 6" xfId="10859"/>
    <cellStyle name="Обычный 4 4 11 7" xfId="10860"/>
    <cellStyle name="Обычный 4 4 11 8" xfId="10861"/>
    <cellStyle name="Обычный 4 4 11 9" xfId="10862"/>
    <cellStyle name="Обычный 4 4 12" xfId="10863"/>
    <cellStyle name="Обычный 4 4 12 10" xfId="20628"/>
    <cellStyle name="Обычный 4 4 12 11" xfId="22240"/>
    <cellStyle name="Обычный 4 4 12 2" xfId="10864"/>
    <cellStyle name="Обычный 4 4 12 2 2" xfId="10865"/>
    <cellStyle name="Обычный 4 4 12 3" xfId="10866"/>
    <cellStyle name="Обычный 4 4 12 4" xfId="10867"/>
    <cellStyle name="Обычный 4 4 12 5" xfId="10868"/>
    <cellStyle name="Обычный 4 4 12 6" xfId="10869"/>
    <cellStyle name="Обычный 4 4 12 7" xfId="10870"/>
    <cellStyle name="Обычный 4 4 12 8" xfId="10871"/>
    <cellStyle name="Обычный 4 4 12 9" xfId="18933"/>
    <cellStyle name="Обычный 4 4 13" xfId="10872"/>
    <cellStyle name="Обычный 4 4 13 10" xfId="20629"/>
    <cellStyle name="Обычный 4 4 13 11" xfId="22241"/>
    <cellStyle name="Обычный 4 4 13 2" xfId="10873"/>
    <cellStyle name="Обычный 4 4 13 2 2" xfId="10874"/>
    <cellStyle name="Обычный 4 4 13 3" xfId="10875"/>
    <cellStyle name="Обычный 4 4 13 4" xfId="10876"/>
    <cellStyle name="Обычный 4 4 13 5" xfId="10877"/>
    <cellStyle name="Обычный 4 4 13 6" xfId="10878"/>
    <cellStyle name="Обычный 4 4 13 7" xfId="10879"/>
    <cellStyle name="Обычный 4 4 13 8" xfId="10880"/>
    <cellStyle name="Обычный 4 4 13 9" xfId="18934"/>
    <cellStyle name="Обычный 4 4 14" xfId="10881"/>
    <cellStyle name="Обычный 4 4 14 2" xfId="10882"/>
    <cellStyle name="Обычный 4 4 15" xfId="10883"/>
    <cellStyle name="Обычный 4 4 16" xfId="10884"/>
    <cellStyle name="Обычный 4 4 17" xfId="10885"/>
    <cellStyle name="Обычный 4 4 18" xfId="10886"/>
    <cellStyle name="Обычный 4 4 19" xfId="10887"/>
    <cellStyle name="Обычный 4 4 2" xfId="10888"/>
    <cellStyle name="Обычный 4 4 2 10" xfId="10889"/>
    <cellStyle name="Обычный 4 4 2 10 2" xfId="10890"/>
    <cellStyle name="Обычный 4 4 2 11" xfId="10891"/>
    <cellStyle name="Обычный 4 4 2 12" xfId="10892"/>
    <cellStyle name="Обычный 4 4 2 13" xfId="10893"/>
    <cellStyle name="Обычный 4 4 2 14" xfId="10894"/>
    <cellStyle name="Обычный 4 4 2 15" xfId="10895"/>
    <cellStyle name="Обычный 4 4 2 16" xfId="10896"/>
    <cellStyle name="Обычный 4 4 2 17" xfId="10897"/>
    <cellStyle name="Обычный 4 4 2 18" xfId="10898"/>
    <cellStyle name="Обычный 4 4 2 19" xfId="10899"/>
    <cellStyle name="Обычный 4 4 2 2" xfId="10900"/>
    <cellStyle name="Обычный 4 4 2 2 10" xfId="10901"/>
    <cellStyle name="Обычный 4 4 2 2 11" xfId="10902"/>
    <cellStyle name="Обычный 4 4 2 2 12" xfId="10903"/>
    <cellStyle name="Обычный 4 4 2 2 13" xfId="10904"/>
    <cellStyle name="Обычный 4 4 2 2 14" xfId="10905"/>
    <cellStyle name="Обычный 4 4 2 2 15" xfId="10906"/>
    <cellStyle name="Обычный 4 4 2 2 16" xfId="10907"/>
    <cellStyle name="Обычный 4 4 2 2 17" xfId="10908"/>
    <cellStyle name="Обычный 4 4 2 2 18" xfId="18936"/>
    <cellStyle name="Обычный 4 4 2 2 19" xfId="20631"/>
    <cellStyle name="Обычный 4 4 2 2 2" xfId="10909"/>
    <cellStyle name="Обычный 4 4 2 2 2 10" xfId="10910"/>
    <cellStyle name="Обычный 4 4 2 2 2 11" xfId="10911"/>
    <cellStyle name="Обычный 4 4 2 2 2 12" xfId="18937"/>
    <cellStyle name="Обычный 4 4 2 2 2 13" xfId="20632"/>
    <cellStyle name="Обычный 4 4 2 2 2 14" xfId="22244"/>
    <cellStyle name="Обычный 4 4 2 2 2 2" xfId="10912"/>
    <cellStyle name="Обычный 4 4 2 2 2 2 10" xfId="10913"/>
    <cellStyle name="Обычный 4 4 2 2 2 2 11" xfId="18938"/>
    <cellStyle name="Обычный 4 4 2 2 2 2 12" xfId="20633"/>
    <cellStyle name="Обычный 4 4 2 2 2 2 13" xfId="22245"/>
    <cellStyle name="Обычный 4 4 2 2 2 2 2" xfId="10914"/>
    <cellStyle name="Обычный 4 4 2 2 2 2 2 2" xfId="10915"/>
    <cellStyle name="Обычный 4 4 2 2 2 2 3" xfId="10916"/>
    <cellStyle name="Обычный 4 4 2 2 2 2 4" xfId="10917"/>
    <cellStyle name="Обычный 4 4 2 2 2 2 5" xfId="10918"/>
    <cellStyle name="Обычный 4 4 2 2 2 2 6" xfId="10919"/>
    <cellStyle name="Обычный 4 4 2 2 2 2 7" xfId="10920"/>
    <cellStyle name="Обычный 4 4 2 2 2 2 8" xfId="10921"/>
    <cellStyle name="Обычный 4 4 2 2 2 2 9" xfId="10922"/>
    <cellStyle name="Обычный 4 4 2 2 2 3" xfId="10923"/>
    <cellStyle name="Обычный 4 4 2 2 2 3 2" xfId="10924"/>
    <cellStyle name="Обычный 4 4 2 2 2 4" xfId="10925"/>
    <cellStyle name="Обычный 4 4 2 2 2 5" xfId="10926"/>
    <cellStyle name="Обычный 4 4 2 2 2 6" xfId="10927"/>
    <cellStyle name="Обычный 4 4 2 2 2 7" xfId="10928"/>
    <cellStyle name="Обычный 4 4 2 2 2 8" xfId="10929"/>
    <cellStyle name="Обычный 4 4 2 2 2 9" xfId="10930"/>
    <cellStyle name="Обычный 4 4 2 2 20" xfId="22243"/>
    <cellStyle name="Обычный 4 4 2 2 3" xfId="10931"/>
    <cellStyle name="Обычный 4 4 2 2 3 10" xfId="10932"/>
    <cellStyle name="Обычный 4 4 2 2 3 11" xfId="10933"/>
    <cellStyle name="Обычный 4 4 2 2 3 12" xfId="18939"/>
    <cellStyle name="Обычный 4 4 2 2 3 13" xfId="20634"/>
    <cellStyle name="Обычный 4 4 2 2 3 14" xfId="22246"/>
    <cellStyle name="Обычный 4 4 2 2 3 2" xfId="10934"/>
    <cellStyle name="Обычный 4 4 2 2 3 2 10" xfId="10935"/>
    <cellStyle name="Обычный 4 4 2 2 3 2 11" xfId="18940"/>
    <cellStyle name="Обычный 4 4 2 2 3 2 12" xfId="20635"/>
    <cellStyle name="Обычный 4 4 2 2 3 2 13" xfId="22247"/>
    <cellStyle name="Обычный 4 4 2 2 3 2 2" xfId="10936"/>
    <cellStyle name="Обычный 4 4 2 2 3 2 2 2" xfId="10937"/>
    <cellStyle name="Обычный 4 4 2 2 3 2 3" xfId="10938"/>
    <cellStyle name="Обычный 4 4 2 2 3 2 4" xfId="10939"/>
    <cellStyle name="Обычный 4 4 2 2 3 2 5" xfId="10940"/>
    <cellStyle name="Обычный 4 4 2 2 3 2 6" xfId="10941"/>
    <cellStyle name="Обычный 4 4 2 2 3 2 7" xfId="10942"/>
    <cellStyle name="Обычный 4 4 2 2 3 2 8" xfId="10943"/>
    <cellStyle name="Обычный 4 4 2 2 3 2 9" xfId="10944"/>
    <cellStyle name="Обычный 4 4 2 2 3 3" xfId="10945"/>
    <cellStyle name="Обычный 4 4 2 2 3 3 2" xfId="10946"/>
    <cellStyle name="Обычный 4 4 2 2 3 4" xfId="10947"/>
    <cellStyle name="Обычный 4 4 2 2 3 5" xfId="10948"/>
    <cellStyle name="Обычный 4 4 2 2 3 6" xfId="10949"/>
    <cellStyle name="Обычный 4 4 2 2 3 7" xfId="10950"/>
    <cellStyle name="Обычный 4 4 2 2 3 8" xfId="10951"/>
    <cellStyle name="Обычный 4 4 2 2 3 9" xfId="10952"/>
    <cellStyle name="Обычный 4 4 2 2 4" xfId="10953"/>
    <cellStyle name="Обычный 4 4 2 2 4 10" xfId="10954"/>
    <cellStyle name="Обычный 4 4 2 2 4 11" xfId="10955"/>
    <cellStyle name="Обычный 4 4 2 2 4 12" xfId="18941"/>
    <cellStyle name="Обычный 4 4 2 2 4 13" xfId="20636"/>
    <cellStyle name="Обычный 4 4 2 2 4 14" xfId="22248"/>
    <cellStyle name="Обычный 4 4 2 2 4 2" xfId="10956"/>
    <cellStyle name="Обычный 4 4 2 2 4 2 10" xfId="10957"/>
    <cellStyle name="Обычный 4 4 2 2 4 2 11" xfId="18942"/>
    <cellStyle name="Обычный 4 4 2 2 4 2 12" xfId="20637"/>
    <cellStyle name="Обычный 4 4 2 2 4 2 13" xfId="22249"/>
    <cellStyle name="Обычный 4 4 2 2 4 2 2" xfId="10958"/>
    <cellStyle name="Обычный 4 4 2 2 4 2 2 2" xfId="10959"/>
    <cellStyle name="Обычный 4 4 2 2 4 2 3" xfId="10960"/>
    <cellStyle name="Обычный 4 4 2 2 4 2 4" xfId="10961"/>
    <cellStyle name="Обычный 4 4 2 2 4 2 5" xfId="10962"/>
    <cellStyle name="Обычный 4 4 2 2 4 2 6" xfId="10963"/>
    <cellStyle name="Обычный 4 4 2 2 4 2 7" xfId="10964"/>
    <cellStyle name="Обычный 4 4 2 2 4 2 8" xfId="10965"/>
    <cellStyle name="Обычный 4 4 2 2 4 2 9" xfId="10966"/>
    <cellStyle name="Обычный 4 4 2 2 4 3" xfId="10967"/>
    <cellStyle name="Обычный 4 4 2 2 4 3 2" xfId="10968"/>
    <cellStyle name="Обычный 4 4 2 2 4 4" xfId="10969"/>
    <cellStyle name="Обычный 4 4 2 2 4 5" xfId="10970"/>
    <cellStyle name="Обычный 4 4 2 2 4 6" xfId="10971"/>
    <cellStyle name="Обычный 4 4 2 2 4 7" xfId="10972"/>
    <cellStyle name="Обычный 4 4 2 2 4 8" xfId="10973"/>
    <cellStyle name="Обычный 4 4 2 2 4 9" xfId="10974"/>
    <cellStyle name="Обычный 4 4 2 2 5" xfId="10975"/>
    <cellStyle name="Обычный 4 4 2 2 5 10" xfId="10976"/>
    <cellStyle name="Обычный 4 4 2 2 5 11" xfId="10977"/>
    <cellStyle name="Обычный 4 4 2 2 5 12" xfId="18943"/>
    <cellStyle name="Обычный 4 4 2 2 5 13" xfId="20638"/>
    <cellStyle name="Обычный 4 4 2 2 5 14" xfId="22250"/>
    <cellStyle name="Обычный 4 4 2 2 5 2" xfId="10978"/>
    <cellStyle name="Обычный 4 4 2 2 5 2 10" xfId="10979"/>
    <cellStyle name="Обычный 4 4 2 2 5 2 11" xfId="18944"/>
    <cellStyle name="Обычный 4 4 2 2 5 2 12" xfId="20639"/>
    <cellStyle name="Обычный 4 4 2 2 5 2 13" xfId="22251"/>
    <cellStyle name="Обычный 4 4 2 2 5 2 2" xfId="10980"/>
    <cellStyle name="Обычный 4 4 2 2 5 2 2 2" xfId="10981"/>
    <cellStyle name="Обычный 4 4 2 2 5 2 3" xfId="10982"/>
    <cellStyle name="Обычный 4 4 2 2 5 2 4" xfId="10983"/>
    <cellStyle name="Обычный 4 4 2 2 5 2 5" xfId="10984"/>
    <cellStyle name="Обычный 4 4 2 2 5 2 6" xfId="10985"/>
    <cellStyle name="Обычный 4 4 2 2 5 2 7" xfId="10986"/>
    <cellStyle name="Обычный 4 4 2 2 5 2 8" xfId="10987"/>
    <cellStyle name="Обычный 4 4 2 2 5 2 9" xfId="10988"/>
    <cellStyle name="Обычный 4 4 2 2 5 3" xfId="10989"/>
    <cellStyle name="Обычный 4 4 2 2 5 3 2" xfId="10990"/>
    <cellStyle name="Обычный 4 4 2 2 5 4" xfId="10991"/>
    <cellStyle name="Обычный 4 4 2 2 5 5" xfId="10992"/>
    <cellStyle name="Обычный 4 4 2 2 5 6" xfId="10993"/>
    <cellStyle name="Обычный 4 4 2 2 5 7" xfId="10994"/>
    <cellStyle name="Обычный 4 4 2 2 5 8" xfId="10995"/>
    <cellStyle name="Обычный 4 4 2 2 5 9" xfId="10996"/>
    <cellStyle name="Обычный 4 4 2 2 6" xfId="10997"/>
    <cellStyle name="Обычный 4 4 2 2 6 10" xfId="10998"/>
    <cellStyle name="Обычный 4 4 2 2 6 11" xfId="18945"/>
    <cellStyle name="Обычный 4 4 2 2 6 12" xfId="20640"/>
    <cellStyle name="Обычный 4 4 2 2 6 13" xfId="22252"/>
    <cellStyle name="Обычный 4 4 2 2 6 2" xfId="10999"/>
    <cellStyle name="Обычный 4 4 2 2 6 2 2" xfId="11000"/>
    <cellStyle name="Обычный 4 4 2 2 6 3" xfId="11001"/>
    <cellStyle name="Обычный 4 4 2 2 6 4" xfId="11002"/>
    <cellStyle name="Обычный 4 4 2 2 6 5" xfId="11003"/>
    <cellStyle name="Обычный 4 4 2 2 6 6" xfId="11004"/>
    <cellStyle name="Обычный 4 4 2 2 6 7" xfId="11005"/>
    <cellStyle name="Обычный 4 4 2 2 6 8" xfId="11006"/>
    <cellStyle name="Обычный 4 4 2 2 6 9" xfId="11007"/>
    <cellStyle name="Обычный 4 4 2 2 7" xfId="11008"/>
    <cellStyle name="Обычный 4 4 2 2 7 10" xfId="20641"/>
    <cellStyle name="Обычный 4 4 2 2 7 11" xfId="22253"/>
    <cellStyle name="Обычный 4 4 2 2 7 2" xfId="11009"/>
    <cellStyle name="Обычный 4 4 2 2 7 2 2" xfId="11010"/>
    <cellStyle name="Обычный 4 4 2 2 7 3" xfId="11011"/>
    <cellStyle name="Обычный 4 4 2 2 7 4" xfId="11012"/>
    <cellStyle name="Обычный 4 4 2 2 7 5" xfId="11013"/>
    <cellStyle name="Обычный 4 4 2 2 7 6" xfId="11014"/>
    <cellStyle name="Обычный 4 4 2 2 7 7" xfId="11015"/>
    <cellStyle name="Обычный 4 4 2 2 7 8" xfId="11016"/>
    <cellStyle name="Обычный 4 4 2 2 7 9" xfId="18946"/>
    <cellStyle name="Обычный 4 4 2 2 8" xfId="11017"/>
    <cellStyle name="Обычный 4 4 2 2 8 2" xfId="11018"/>
    <cellStyle name="Обычный 4 4 2 2 9" xfId="11019"/>
    <cellStyle name="Обычный 4 4 2 20" xfId="18935"/>
    <cellStyle name="Обычный 4 4 2 21" xfId="20630"/>
    <cellStyle name="Обычный 4 4 2 22" xfId="22242"/>
    <cellStyle name="Обычный 4 4 2 3" xfId="11020"/>
    <cellStyle name="Обычный 4 4 2 3 10" xfId="11021"/>
    <cellStyle name="Обычный 4 4 2 3 11" xfId="11022"/>
    <cellStyle name="Обычный 4 4 2 3 12" xfId="11023"/>
    <cellStyle name="Обычный 4 4 2 3 13" xfId="11024"/>
    <cellStyle name="Обычный 4 4 2 3 14" xfId="11025"/>
    <cellStyle name="Обычный 4 4 2 3 15" xfId="11026"/>
    <cellStyle name="Обычный 4 4 2 3 16" xfId="11027"/>
    <cellStyle name="Обычный 4 4 2 3 17" xfId="11028"/>
    <cellStyle name="Обычный 4 4 2 3 18" xfId="18947"/>
    <cellStyle name="Обычный 4 4 2 3 19" xfId="20642"/>
    <cellStyle name="Обычный 4 4 2 3 2" xfId="11029"/>
    <cellStyle name="Обычный 4 4 2 3 2 10" xfId="11030"/>
    <cellStyle name="Обычный 4 4 2 3 2 11" xfId="11031"/>
    <cellStyle name="Обычный 4 4 2 3 2 12" xfId="18948"/>
    <cellStyle name="Обычный 4 4 2 3 2 13" xfId="20643"/>
    <cellStyle name="Обычный 4 4 2 3 2 14" xfId="22255"/>
    <cellStyle name="Обычный 4 4 2 3 2 2" xfId="11032"/>
    <cellStyle name="Обычный 4 4 2 3 2 2 10" xfId="11033"/>
    <cellStyle name="Обычный 4 4 2 3 2 2 11" xfId="18949"/>
    <cellStyle name="Обычный 4 4 2 3 2 2 12" xfId="20644"/>
    <cellStyle name="Обычный 4 4 2 3 2 2 13" xfId="22256"/>
    <cellStyle name="Обычный 4 4 2 3 2 2 2" xfId="11034"/>
    <cellStyle name="Обычный 4 4 2 3 2 2 2 2" xfId="11035"/>
    <cellStyle name="Обычный 4 4 2 3 2 2 3" xfId="11036"/>
    <cellStyle name="Обычный 4 4 2 3 2 2 4" xfId="11037"/>
    <cellStyle name="Обычный 4 4 2 3 2 2 5" xfId="11038"/>
    <cellStyle name="Обычный 4 4 2 3 2 2 6" xfId="11039"/>
    <cellStyle name="Обычный 4 4 2 3 2 2 7" xfId="11040"/>
    <cellStyle name="Обычный 4 4 2 3 2 2 8" xfId="11041"/>
    <cellStyle name="Обычный 4 4 2 3 2 2 9" xfId="11042"/>
    <cellStyle name="Обычный 4 4 2 3 2 3" xfId="11043"/>
    <cellStyle name="Обычный 4 4 2 3 2 3 2" xfId="11044"/>
    <cellStyle name="Обычный 4 4 2 3 2 4" xfId="11045"/>
    <cellStyle name="Обычный 4 4 2 3 2 5" xfId="11046"/>
    <cellStyle name="Обычный 4 4 2 3 2 6" xfId="11047"/>
    <cellStyle name="Обычный 4 4 2 3 2 7" xfId="11048"/>
    <cellStyle name="Обычный 4 4 2 3 2 8" xfId="11049"/>
    <cellStyle name="Обычный 4 4 2 3 2 9" xfId="11050"/>
    <cellStyle name="Обычный 4 4 2 3 20" xfId="22254"/>
    <cellStyle name="Обычный 4 4 2 3 3" xfId="11051"/>
    <cellStyle name="Обычный 4 4 2 3 3 10" xfId="11052"/>
    <cellStyle name="Обычный 4 4 2 3 3 11" xfId="11053"/>
    <cellStyle name="Обычный 4 4 2 3 3 12" xfId="18950"/>
    <cellStyle name="Обычный 4 4 2 3 3 13" xfId="20645"/>
    <cellStyle name="Обычный 4 4 2 3 3 14" xfId="22257"/>
    <cellStyle name="Обычный 4 4 2 3 3 2" xfId="11054"/>
    <cellStyle name="Обычный 4 4 2 3 3 2 10" xfId="11055"/>
    <cellStyle name="Обычный 4 4 2 3 3 2 11" xfId="18951"/>
    <cellStyle name="Обычный 4 4 2 3 3 2 12" xfId="20646"/>
    <cellStyle name="Обычный 4 4 2 3 3 2 13" xfId="22258"/>
    <cellStyle name="Обычный 4 4 2 3 3 2 2" xfId="11056"/>
    <cellStyle name="Обычный 4 4 2 3 3 2 2 2" xfId="11057"/>
    <cellStyle name="Обычный 4 4 2 3 3 2 3" xfId="11058"/>
    <cellStyle name="Обычный 4 4 2 3 3 2 4" xfId="11059"/>
    <cellStyle name="Обычный 4 4 2 3 3 2 5" xfId="11060"/>
    <cellStyle name="Обычный 4 4 2 3 3 2 6" xfId="11061"/>
    <cellStyle name="Обычный 4 4 2 3 3 2 7" xfId="11062"/>
    <cellStyle name="Обычный 4 4 2 3 3 2 8" xfId="11063"/>
    <cellStyle name="Обычный 4 4 2 3 3 2 9" xfId="11064"/>
    <cellStyle name="Обычный 4 4 2 3 3 3" xfId="11065"/>
    <cellStyle name="Обычный 4 4 2 3 3 3 2" xfId="11066"/>
    <cellStyle name="Обычный 4 4 2 3 3 4" xfId="11067"/>
    <cellStyle name="Обычный 4 4 2 3 3 5" xfId="11068"/>
    <cellStyle name="Обычный 4 4 2 3 3 6" xfId="11069"/>
    <cellStyle name="Обычный 4 4 2 3 3 7" xfId="11070"/>
    <cellStyle name="Обычный 4 4 2 3 3 8" xfId="11071"/>
    <cellStyle name="Обычный 4 4 2 3 3 9" xfId="11072"/>
    <cellStyle name="Обычный 4 4 2 3 4" xfId="11073"/>
    <cellStyle name="Обычный 4 4 2 3 4 10" xfId="11074"/>
    <cellStyle name="Обычный 4 4 2 3 4 11" xfId="11075"/>
    <cellStyle name="Обычный 4 4 2 3 4 12" xfId="18952"/>
    <cellStyle name="Обычный 4 4 2 3 4 13" xfId="20647"/>
    <cellStyle name="Обычный 4 4 2 3 4 14" xfId="22259"/>
    <cellStyle name="Обычный 4 4 2 3 4 2" xfId="11076"/>
    <cellStyle name="Обычный 4 4 2 3 4 2 10" xfId="11077"/>
    <cellStyle name="Обычный 4 4 2 3 4 2 11" xfId="18953"/>
    <cellStyle name="Обычный 4 4 2 3 4 2 12" xfId="20648"/>
    <cellStyle name="Обычный 4 4 2 3 4 2 13" xfId="22260"/>
    <cellStyle name="Обычный 4 4 2 3 4 2 2" xfId="11078"/>
    <cellStyle name="Обычный 4 4 2 3 4 2 2 2" xfId="11079"/>
    <cellStyle name="Обычный 4 4 2 3 4 2 3" xfId="11080"/>
    <cellStyle name="Обычный 4 4 2 3 4 2 4" xfId="11081"/>
    <cellStyle name="Обычный 4 4 2 3 4 2 5" xfId="11082"/>
    <cellStyle name="Обычный 4 4 2 3 4 2 6" xfId="11083"/>
    <cellStyle name="Обычный 4 4 2 3 4 2 7" xfId="11084"/>
    <cellStyle name="Обычный 4 4 2 3 4 2 8" xfId="11085"/>
    <cellStyle name="Обычный 4 4 2 3 4 2 9" xfId="11086"/>
    <cellStyle name="Обычный 4 4 2 3 4 3" xfId="11087"/>
    <cellStyle name="Обычный 4 4 2 3 4 3 2" xfId="11088"/>
    <cellStyle name="Обычный 4 4 2 3 4 4" xfId="11089"/>
    <cellStyle name="Обычный 4 4 2 3 4 5" xfId="11090"/>
    <cellStyle name="Обычный 4 4 2 3 4 6" xfId="11091"/>
    <cellStyle name="Обычный 4 4 2 3 4 7" xfId="11092"/>
    <cellStyle name="Обычный 4 4 2 3 4 8" xfId="11093"/>
    <cellStyle name="Обычный 4 4 2 3 4 9" xfId="11094"/>
    <cellStyle name="Обычный 4 4 2 3 5" xfId="11095"/>
    <cellStyle name="Обычный 4 4 2 3 5 10" xfId="11096"/>
    <cellStyle name="Обычный 4 4 2 3 5 11" xfId="11097"/>
    <cellStyle name="Обычный 4 4 2 3 5 12" xfId="18954"/>
    <cellStyle name="Обычный 4 4 2 3 5 13" xfId="20649"/>
    <cellStyle name="Обычный 4 4 2 3 5 14" xfId="22261"/>
    <cellStyle name="Обычный 4 4 2 3 5 2" xfId="11098"/>
    <cellStyle name="Обычный 4 4 2 3 5 2 10" xfId="11099"/>
    <cellStyle name="Обычный 4 4 2 3 5 2 11" xfId="18955"/>
    <cellStyle name="Обычный 4 4 2 3 5 2 12" xfId="20650"/>
    <cellStyle name="Обычный 4 4 2 3 5 2 13" xfId="22262"/>
    <cellStyle name="Обычный 4 4 2 3 5 2 2" xfId="11100"/>
    <cellStyle name="Обычный 4 4 2 3 5 2 2 2" xfId="11101"/>
    <cellStyle name="Обычный 4 4 2 3 5 2 3" xfId="11102"/>
    <cellStyle name="Обычный 4 4 2 3 5 2 4" xfId="11103"/>
    <cellStyle name="Обычный 4 4 2 3 5 2 5" xfId="11104"/>
    <cellStyle name="Обычный 4 4 2 3 5 2 6" xfId="11105"/>
    <cellStyle name="Обычный 4 4 2 3 5 2 7" xfId="11106"/>
    <cellStyle name="Обычный 4 4 2 3 5 2 8" xfId="11107"/>
    <cellStyle name="Обычный 4 4 2 3 5 2 9" xfId="11108"/>
    <cellStyle name="Обычный 4 4 2 3 5 3" xfId="11109"/>
    <cellStyle name="Обычный 4 4 2 3 5 3 2" xfId="11110"/>
    <cellStyle name="Обычный 4 4 2 3 5 4" xfId="11111"/>
    <cellStyle name="Обычный 4 4 2 3 5 5" xfId="11112"/>
    <cellStyle name="Обычный 4 4 2 3 5 6" xfId="11113"/>
    <cellStyle name="Обычный 4 4 2 3 5 7" xfId="11114"/>
    <cellStyle name="Обычный 4 4 2 3 5 8" xfId="11115"/>
    <cellStyle name="Обычный 4 4 2 3 5 9" xfId="11116"/>
    <cellStyle name="Обычный 4 4 2 3 6" xfId="11117"/>
    <cellStyle name="Обычный 4 4 2 3 6 10" xfId="11118"/>
    <cellStyle name="Обычный 4 4 2 3 6 11" xfId="18956"/>
    <cellStyle name="Обычный 4 4 2 3 6 12" xfId="20651"/>
    <cellStyle name="Обычный 4 4 2 3 6 13" xfId="22263"/>
    <cellStyle name="Обычный 4 4 2 3 6 2" xfId="11119"/>
    <cellStyle name="Обычный 4 4 2 3 6 2 2" xfId="11120"/>
    <cellStyle name="Обычный 4 4 2 3 6 3" xfId="11121"/>
    <cellStyle name="Обычный 4 4 2 3 6 4" xfId="11122"/>
    <cellStyle name="Обычный 4 4 2 3 6 5" xfId="11123"/>
    <cellStyle name="Обычный 4 4 2 3 6 6" xfId="11124"/>
    <cellStyle name="Обычный 4 4 2 3 6 7" xfId="11125"/>
    <cellStyle name="Обычный 4 4 2 3 6 8" xfId="11126"/>
    <cellStyle name="Обычный 4 4 2 3 6 9" xfId="11127"/>
    <cellStyle name="Обычный 4 4 2 3 7" xfId="11128"/>
    <cellStyle name="Обычный 4 4 2 3 7 10" xfId="20652"/>
    <cellStyle name="Обычный 4 4 2 3 7 11" xfId="22264"/>
    <cellStyle name="Обычный 4 4 2 3 7 2" xfId="11129"/>
    <cellStyle name="Обычный 4 4 2 3 7 2 2" xfId="11130"/>
    <cellStyle name="Обычный 4 4 2 3 7 3" xfId="11131"/>
    <cellStyle name="Обычный 4 4 2 3 7 4" xfId="11132"/>
    <cellStyle name="Обычный 4 4 2 3 7 5" xfId="11133"/>
    <cellStyle name="Обычный 4 4 2 3 7 6" xfId="11134"/>
    <cellStyle name="Обычный 4 4 2 3 7 7" xfId="11135"/>
    <cellStyle name="Обычный 4 4 2 3 7 8" xfId="11136"/>
    <cellStyle name="Обычный 4 4 2 3 7 9" xfId="18957"/>
    <cellStyle name="Обычный 4 4 2 3 8" xfId="11137"/>
    <cellStyle name="Обычный 4 4 2 3 8 2" xfId="11138"/>
    <cellStyle name="Обычный 4 4 2 3 9" xfId="11139"/>
    <cellStyle name="Обычный 4 4 2 4" xfId="11140"/>
    <cellStyle name="Обычный 4 4 2 4 10" xfId="11141"/>
    <cellStyle name="Обычный 4 4 2 4 11" xfId="11142"/>
    <cellStyle name="Обычный 4 4 2 4 12" xfId="18958"/>
    <cellStyle name="Обычный 4 4 2 4 13" xfId="20653"/>
    <cellStyle name="Обычный 4 4 2 4 14" xfId="22265"/>
    <cellStyle name="Обычный 4 4 2 4 2" xfId="11143"/>
    <cellStyle name="Обычный 4 4 2 4 2 10" xfId="11144"/>
    <cellStyle name="Обычный 4 4 2 4 2 11" xfId="18959"/>
    <cellStyle name="Обычный 4 4 2 4 2 12" xfId="20654"/>
    <cellStyle name="Обычный 4 4 2 4 2 13" xfId="22266"/>
    <cellStyle name="Обычный 4 4 2 4 2 2" xfId="11145"/>
    <cellStyle name="Обычный 4 4 2 4 2 2 2" xfId="11146"/>
    <cellStyle name="Обычный 4 4 2 4 2 3" xfId="11147"/>
    <cellStyle name="Обычный 4 4 2 4 2 4" xfId="11148"/>
    <cellStyle name="Обычный 4 4 2 4 2 5" xfId="11149"/>
    <cellStyle name="Обычный 4 4 2 4 2 6" xfId="11150"/>
    <cellStyle name="Обычный 4 4 2 4 2 7" xfId="11151"/>
    <cellStyle name="Обычный 4 4 2 4 2 8" xfId="11152"/>
    <cellStyle name="Обычный 4 4 2 4 2 9" xfId="11153"/>
    <cellStyle name="Обычный 4 4 2 4 3" xfId="11154"/>
    <cellStyle name="Обычный 4 4 2 4 3 2" xfId="11155"/>
    <cellStyle name="Обычный 4 4 2 4 4" xfId="11156"/>
    <cellStyle name="Обычный 4 4 2 4 5" xfId="11157"/>
    <cellStyle name="Обычный 4 4 2 4 6" xfId="11158"/>
    <cellStyle name="Обычный 4 4 2 4 7" xfId="11159"/>
    <cellStyle name="Обычный 4 4 2 4 8" xfId="11160"/>
    <cellStyle name="Обычный 4 4 2 4 9" xfId="11161"/>
    <cellStyle name="Обычный 4 4 2 5" xfId="11162"/>
    <cellStyle name="Обычный 4 4 2 5 10" xfId="11163"/>
    <cellStyle name="Обычный 4 4 2 5 11" xfId="11164"/>
    <cellStyle name="Обычный 4 4 2 5 12" xfId="18960"/>
    <cellStyle name="Обычный 4 4 2 5 13" xfId="20655"/>
    <cellStyle name="Обычный 4 4 2 5 14" xfId="22267"/>
    <cellStyle name="Обычный 4 4 2 5 2" xfId="11165"/>
    <cellStyle name="Обычный 4 4 2 5 2 10" xfId="11166"/>
    <cellStyle name="Обычный 4 4 2 5 2 11" xfId="18961"/>
    <cellStyle name="Обычный 4 4 2 5 2 12" xfId="20656"/>
    <cellStyle name="Обычный 4 4 2 5 2 13" xfId="22268"/>
    <cellStyle name="Обычный 4 4 2 5 2 2" xfId="11167"/>
    <cellStyle name="Обычный 4 4 2 5 2 2 2" xfId="11168"/>
    <cellStyle name="Обычный 4 4 2 5 2 3" xfId="11169"/>
    <cellStyle name="Обычный 4 4 2 5 2 4" xfId="11170"/>
    <cellStyle name="Обычный 4 4 2 5 2 5" xfId="11171"/>
    <cellStyle name="Обычный 4 4 2 5 2 6" xfId="11172"/>
    <cellStyle name="Обычный 4 4 2 5 2 7" xfId="11173"/>
    <cellStyle name="Обычный 4 4 2 5 2 8" xfId="11174"/>
    <cellStyle name="Обычный 4 4 2 5 2 9" xfId="11175"/>
    <cellStyle name="Обычный 4 4 2 5 3" xfId="11176"/>
    <cellStyle name="Обычный 4 4 2 5 3 2" xfId="11177"/>
    <cellStyle name="Обычный 4 4 2 5 4" xfId="11178"/>
    <cellStyle name="Обычный 4 4 2 5 5" xfId="11179"/>
    <cellStyle name="Обычный 4 4 2 5 6" xfId="11180"/>
    <cellStyle name="Обычный 4 4 2 5 7" xfId="11181"/>
    <cellStyle name="Обычный 4 4 2 5 8" xfId="11182"/>
    <cellStyle name="Обычный 4 4 2 5 9" xfId="11183"/>
    <cellStyle name="Обычный 4 4 2 6" xfId="11184"/>
    <cellStyle name="Обычный 4 4 2 6 10" xfId="11185"/>
    <cellStyle name="Обычный 4 4 2 6 11" xfId="11186"/>
    <cellStyle name="Обычный 4 4 2 6 12" xfId="18962"/>
    <cellStyle name="Обычный 4 4 2 6 13" xfId="20657"/>
    <cellStyle name="Обычный 4 4 2 6 14" xfId="22269"/>
    <cellStyle name="Обычный 4 4 2 6 2" xfId="11187"/>
    <cellStyle name="Обычный 4 4 2 6 2 10" xfId="11188"/>
    <cellStyle name="Обычный 4 4 2 6 2 11" xfId="18963"/>
    <cellStyle name="Обычный 4 4 2 6 2 12" xfId="20658"/>
    <cellStyle name="Обычный 4 4 2 6 2 13" xfId="22270"/>
    <cellStyle name="Обычный 4 4 2 6 2 2" xfId="11189"/>
    <cellStyle name="Обычный 4 4 2 6 2 2 2" xfId="11190"/>
    <cellStyle name="Обычный 4 4 2 6 2 3" xfId="11191"/>
    <cellStyle name="Обычный 4 4 2 6 2 4" xfId="11192"/>
    <cellStyle name="Обычный 4 4 2 6 2 5" xfId="11193"/>
    <cellStyle name="Обычный 4 4 2 6 2 6" xfId="11194"/>
    <cellStyle name="Обычный 4 4 2 6 2 7" xfId="11195"/>
    <cellStyle name="Обычный 4 4 2 6 2 8" xfId="11196"/>
    <cellStyle name="Обычный 4 4 2 6 2 9" xfId="11197"/>
    <cellStyle name="Обычный 4 4 2 6 3" xfId="11198"/>
    <cellStyle name="Обычный 4 4 2 6 3 2" xfId="11199"/>
    <cellStyle name="Обычный 4 4 2 6 4" xfId="11200"/>
    <cellStyle name="Обычный 4 4 2 6 5" xfId="11201"/>
    <cellStyle name="Обычный 4 4 2 6 6" xfId="11202"/>
    <cellStyle name="Обычный 4 4 2 6 7" xfId="11203"/>
    <cellStyle name="Обычный 4 4 2 6 8" xfId="11204"/>
    <cellStyle name="Обычный 4 4 2 6 9" xfId="11205"/>
    <cellStyle name="Обычный 4 4 2 7" xfId="11206"/>
    <cellStyle name="Обычный 4 4 2 7 10" xfId="11207"/>
    <cellStyle name="Обычный 4 4 2 7 11" xfId="11208"/>
    <cellStyle name="Обычный 4 4 2 7 12" xfId="18964"/>
    <cellStyle name="Обычный 4 4 2 7 13" xfId="20659"/>
    <cellStyle name="Обычный 4 4 2 7 14" xfId="22271"/>
    <cellStyle name="Обычный 4 4 2 7 2" xfId="11209"/>
    <cellStyle name="Обычный 4 4 2 7 2 10" xfId="11210"/>
    <cellStyle name="Обычный 4 4 2 7 2 11" xfId="18965"/>
    <cellStyle name="Обычный 4 4 2 7 2 12" xfId="20660"/>
    <cellStyle name="Обычный 4 4 2 7 2 13" xfId="22272"/>
    <cellStyle name="Обычный 4 4 2 7 2 2" xfId="11211"/>
    <cellStyle name="Обычный 4 4 2 7 2 2 2" xfId="11212"/>
    <cellStyle name="Обычный 4 4 2 7 2 3" xfId="11213"/>
    <cellStyle name="Обычный 4 4 2 7 2 4" xfId="11214"/>
    <cellStyle name="Обычный 4 4 2 7 2 5" xfId="11215"/>
    <cellStyle name="Обычный 4 4 2 7 2 6" xfId="11216"/>
    <cellStyle name="Обычный 4 4 2 7 2 7" xfId="11217"/>
    <cellStyle name="Обычный 4 4 2 7 2 8" xfId="11218"/>
    <cellStyle name="Обычный 4 4 2 7 2 9" xfId="11219"/>
    <cellStyle name="Обычный 4 4 2 7 3" xfId="11220"/>
    <cellStyle name="Обычный 4 4 2 7 3 2" xfId="11221"/>
    <cellStyle name="Обычный 4 4 2 7 4" xfId="11222"/>
    <cellStyle name="Обычный 4 4 2 7 5" xfId="11223"/>
    <cellStyle name="Обычный 4 4 2 7 6" xfId="11224"/>
    <cellStyle name="Обычный 4 4 2 7 7" xfId="11225"/>
    <cellStyle name="Обычный 4 4 2 7 8" xfId="11226"/>
    <cellStyle name="Обычный 4 4 2 7 9" xfId="11227"/>
    <cellStyle name="Обычный 4 4 2 8" xfId="11228"/>
    <cellStyle name="Обычный 4 4 2 8 10" xfId="11229"/>
    <cellStyle name="Обычный 4 4 2 8 11" xfId="18966"/>
    <cellStyle name="Обычный 4 4 2 8 12" xfId="20661"/>
    <cellStyle name="Обычный 4 4 2 8 13" xfId="22273"/>
    <cellStyle name="Обычный 4 4 2 8 2" xfId="11230"/>
    <cellStyle name="Обычный 4 4 2 8 2 2" xfId="11231"/>
    <cellStyle name="Обычный 4 4 2 8 3" xfId="11232"/>
    <cellStyle name="Обычный 4 4 2 8 4" xfId="11233"/>
    <cellStyle name="Обычный 4 4 2 8 5" xfId="11234"/>
    <cellStyle name="Обычный 4 4 2 8 6" xfId="11235"/>
    <cellStyle name="Обычный 4 4 2 8 7" xfId="11236"/>
    <cellStyle name="Обычный 4 4 2 8 8" xfId="11237"/>
    <cellStyle name="Обычный 4 4 2 8 9" xfId="11238"/>
    <cellStyle name="Обычный 4 4 2 9" xfId="11239"/>
    <cellStyle name="Обычный 4 4 2 9 10" xfId="20662"/>
    <cellStyle name="Обычный 4 4 2 9 11" xfId="22274"/>
    <cellStyle name="Обычный 4 4 2 9 2" xfId="11240"/>
    <cellStyle name="Обычный 4 4 2 9 2 2" xfId="11241"/>
    <cellStyle name="Обычный 4 4 2 9 3" xfId="11242"/>
    <cellStyle name="Обычный 4 4 2 9 4" xfId="11243"/>
    <cellStyle name="Обычный 4 4 2 9 5" xfId="11244"/>
    <cellStyle name="Обычный 4 4 2 9 6" xfId="11245"/>
    <cellStyle name="Обычный 4 4 2 9 7" xfId="11246"/>
    <cellStyle name="Обычный 4 4 2 9 8" xfId="11247"/>
    <cellStyle name="Обычный 4 4 2 9 9" xfId="18967"/>
    <cellStyle name="Обычный 4 4 20" xfId="11248"/>
    <cellStyle name="Обычный 4 4 21" xfId="11249"/>
    <cellStyle name="Обычный 4 4 22" xfId="11250"/>
    <cellStyle name="Обычный 4 4 23" xfId="11251"/>
    <cellStyle name="Обычный 4 4 24" xfId="18929"/>
    <cellStyle name="Обычный 4 4 25" xfId="19636"/>
    <cellStyle name="Обычный 4 4 26" xfId="20624"/>
    <cellStyle name="Обычный 4 4 27" xfId="22236"/>
    <cellStyle name="Обычный 4 4 3" xfId="11252"/>
    <cellStyle name="Обычный 4 4 3 10" xfId="11253"/>
    <cellStyle name="Обычный 4 4 3 11" xfId="11254"/>
    <cellStyle name="Обычный 4 4 3 12" xfId="11255"/>
    <cellStyle name="Обычный 4 4 3 13" xfId="11256"/>
    <cellStyle name="Обычный 4 4 3 14" xfId="11257"/>
    <cellStyle name="Обычный 4 4 3 15" xfId="11258"/>
    <cellStyle name="Обычный 4 4 3 16" xfId="11259"/>
    <cellStyle name="Обычный 4 4 3 17" xfId="11260"/>
    <cellStyle name="Обычный 4 4 3 18" xfId="18968"/>
    <cellStyle name="Обычный 4 4 3 19" xfId="20663"/>
    <cellStyle name="Обычный 4 4 3 2" xfId="11261"/>
    <cellStyle name="Обычный 4 4 3 2 10" xfId="11262"/>
    <cellStyle name="Обычный 4 4 3 2 11" xfId="11263"/>
    <cellStyle name="Обычный 4 4 3 2 12" xfId="18969"/>
    <cellStyle name="Обычный 4 4 3 2 13" xfId="20664"/>
    <cellStyle name="Обычный 4 4 3 2 14" xfId="22276"/>
    <cellStyle name="Обычный 4 4 3 2 2" xfId="11264"/>
    <cellStyle name="Обычный 4 4 3 2 2 10" xfId="11265"/>
    <cellStyle name="Обычный 4 4 3 2 2 11" xfId="18970"/>
    <cellStyle name="Обычный 4 4 3 2 2 12" xfId="20665"/>
    <cellStyle name="Обычный 4 4 3 2 2 13" xfId="22277"/>
    <cellStyle name="Обычный 4 4 3 2 2 2" xfId="11266"/>
    <cellStyle name="Обычный 4 4 3 2 2 2 2" xfId="11267"/>
    <cellStyle name="Обычный 4 4 3 2 2 3" xfId="11268"/>
    <cellStyle name="Обычный 4 4 3 2 2 4" xfId="11269"/>
    <cellStyle name="Обычный 4 4 3 2 2 5" xfId="11270"/>
    <cellStyle name="Обычный 4 4 3 2 2 6" xfId="11271"/>
    <cellStyle name="Обычный 4 4 3 2 2 7" xfId="11272"/>
    <cellStyle name="Обычный 4 4 3 2 2 8" xfId="11273"/>
    <cellStyle name="Обычный 4 4 3 2 2 9" xfId="11274"/>
    <cellStyle name="Обычный 4 4 3 2 3" xfId="11275"/>
    <cellStyle name="Обычный 4 4 3 2 3 2" xfId="11276"/>
    <cellStyle name="Обычный 4 4 3 2 4" xfId="11277"/>
    <cellStyle name="Обычный 4 4 3 2 5" xfId="11278"/>
    <cellStyle name="Обычный 4 4 3 2 6" xfId="11279"/>
    <cellStyle name="Обычный 4 4 3 2 7" xfId="11280"/>
    <cellStyle name="Обычный 4 4 3 2 8" xfId="11281"/>
    <cellStyle name="Обычный 4 4 3 2 9" xfId="11282"/>
    <cellStyle name="Обычный 4 4 3 20" xfId="22275"/>
    <cellStyle name="Обычный 4 4 3 3" xfId="11283"/>
    <cellStyle name="Обычный 4 4 3 3 10" xfId="11284"/>
    <cellStyle name="Обычный 4 4 3 3 11" xfId="11285"/>
    <cellStyle name="Обычный 4 4 3 3 12" xfId="18971"/>
    <cellStyle name="Обычный 4 4 3 3 13" xfId="20666"/>
    <cellStyle name="Обычный 4 4 3 3 14" xfId="22278"/>
    <cellStyle name="Обычный 4 4 3 3 2" xfId="11286"/>
    <cellStyle name="Обычный 4 4 3 3 2 10" xfId="11287"/>
    <cellStyle name="Обычный 4 4 3 3 2 11" xfId="18972"/>
    <cellStyle name="Обычный 4 4 3 3 2 12" xfId="20667"/>
    <cellStyle name="Обычный 4 4 3 3 2 13" xfId="22279"/>
    <cellStyle name="Обычный 4 4 3 3 2 2" xfId="11288"/>
    <cellStyle name="Обычный 4 4 3 3 2 2 2" xfId="11289"/>
    <cellStyle name="Обычный 4 4 3 3 2 3" xfId="11290"/>
    <cellStyle name="Обычный 4 4 3 3 2 4" xfId="11291"/>
    <cellStyle name="Обычный 4 4 3 3 2 5" xfId="11292"/>
    <cellStyle name="Обычный 4 4 3 3 2 6" xfId="11293"/>
    <cellStyle name="Обычный 4 4 3 3 2 7" xfId="11294"/>
    <cellStyle name="Обычный 4 4 3 3 2 8" xfId="11295"/>
    <cellStyle name="Обычный 4 4 3 3 2 9" xfId="11296"/>
    <cellStyle name="Обычный 4 4 3 3 3" xfId="11297"/>
    <cellStyle name="Обычный 4 4 3 3 3 2" xfId="11298"/>
    <cellStyle name="Обычный 4 4 3 3 4" xfId="11299"/>
    <cellStyle name="Обычный 4 4 3 3 5" xfId="11300"/>
    <cellStyle name="Обычный 4 4 3 3 6" xfId="11301"/>
    <cellStyle name="Обычный 4 4 3 3 7" xfId="11302"/>
    <cellStyle name="Обычный 4 4 3 3 8" xfId="11303"/>
    <cellStyle name="Обычный 4 4 3 3 9" xfId="11304"/>
    <cellStyle name="Обычный 4 4 3 4" xfId="11305"/>
    <cellStyle name="Обычный 4 4 3 4 10" xfId="11306"/>
    <cellStyle name="Обычный 4 4 3 4 11" xfId="11307"/>
    <cellStyle name="Обычный 4 4 3 4 12" xfId="18973"/>
    <cellStyle name="Обычный 4 4 3 4 13" xfId="20668"/>
    <cellStyle name="Обычный 4 4 3 4 14" xfId="22280"/>
    <cellStyle name="Обычный 4 4 3 4 2" xfId="11308"/>
    <cellStyle name="Обычный 4 4 3 4 2 10" xfId="11309"/>
    <cellStyle name="Обычный 4 4 3 4 2 11" xfId="18974"/>
    <cellStyle name="Обычный 4 4 3 4 2 12" xfId="20669"/>
    <cellStyle name="Обычный 4 4 3 4 2 13" xfId="22281"/>
    <cellStyle name="Обычный 4 4 3 4 2 2" xfId="11310"/>
    <cellStyle name="Обычный 4 4 3 4 2 2 2" xfId="11311"/>
    <cellStyle name="Обычный 4 4 3 4 2 3" xfId="11312"/>
    <cellStyle name="Обычный 4 4 3 4 2 4" xfId="11313"/>
    <cellStyle name="Обычный 4 4 3 4 2 5" xfId="11314"/>
    <cellStyle name="Обычный 4 4 3 4 2 6" xfId="11315"/>
    <cellStyle name="Обычный 4 4 3 4 2 7" xfId="11316"/>
    <cellStyle name="Обычный 4 4 3 4 2 8" xfId="11317"/>
    <cellStyle name="Обычный 4 4 3 4 2 9" xfId="11318"/>
    <cellStyle name="Обычный 4 4 3 4 3" xfId="11319"/>
    <cellStyle name="Обычный 4 4 3 4 3 2" xfId="11320"/>
    <cellStyle name="Обычный 4 4 3 4 4" xfId="11321"/>
    <cellStyle name="Обычный 4 4 3 4 5" xfId="11322"/>
    <cellStyle name="Обычный 4 4 3 4 6" xfId="11323"/>
    <cellStyle name="Обычный 4 4 3 4 7" xfId="11324"/>
    <cellStyle name="Обычный 4 4 3 4 8" xfId="11325"/>
    <cellStyle name="Обычный 4 4 3 4 9" xfId="11326"/>
    <cellStyle name="Обычный 4 4 3 5" xfId="11327"/>
    <cellStyle name="Обычный 4 4 3 5 10" xfId="11328"/>
    <cellStyle name="Обычный 4 4 3 5 11" xfId="11329"/>
    <cellStyle name="Обычный 4 4 3 5 12" xfId="18975"/>
    <cellStyle name="Обычный 4 4 3 5 13" xfId="20670"/>
    <cellStyle name="Обычный 4 4 3 5 14" xfId="22282"/>
    <cellStyle name="Обычный 4 4 3 5 2" xfId="11330"/>
    <cellStyle name="Обычный 4 4 3 5 2 10" xfId="11331"/>
    <cellStyle name="Обычный 4 4 3 5 2 11" xfId="18976"/>
    <cellStyle name="Обычный 4 4 3 5 2 12" xfId="20671"/>
    <cellStyle name="Обычный 4 4 3 5 2 13" xfId="22283"/>
    <cellStyle name="Обычный 4 4 3 5 2 2" xfId="11332"/>
    <cellStyle name="Обычный 4 4 3 5 2 2 2" xfId="11333"/>
    <cellStyle name="Обычный 4 4 3 5 2 3" xfId="11334"/>
    <cellStyle name="Обычный 4 4 3 5 2 4" xfId="11335"/>
    <cellStyle name="Обычный 4 4 3 5 2 5" xfId="11336"/>
    <cellStyle name="Обычный 4 4 3 5 2 6" xfId="11337"/>
    <cellStyle name="Обычный 4 4 3 5 2 7" xfId="11338"/>
    <cellStyle name="Обычный 4 4 3 5 2 8" xfId="11339"/>
    <cellStyle name="Обычный 4 4 3 5 2 9" xfId="11340"/>
    <cellStyle name="Обычный 4 4 3 5 3" xfId="11341"/>
    <cellStyle name="Обычный 4 4 3 5 3 2" xfId="11342"/>
    <cellStyle name="Обычный 4 4 3 5 4" xfId="11343"/>
    <cellStyle name="Обычный 4 4 3 5 5" xfId="11344"/>
    <cellStyle name="Обычный 4 4 3 5 6" xfId="11345"/>
    <cellStyle name="Обычный 4 4 3 5 7" xfId="11346"/>
    <cellStyle name="Обычный 4 4 3 5 8" xfId="11347"/>
    <cellStyle name="Обычный 4 4 3 5 9" xfId="11348"/>
    <cellStyle name="Обычный 4 4 3 6" xfId="11349"/>
    <cellStyle name="Обычный 4 4 3 6 10" xfId="11350"/>
    <cellStyle name="Обычный 4 4 3 6 11" xfId="18977"/>
    <cellStyle name="Обычный 4 4 3 6 12" xfId="20672"/>
    <cellStyle name="Обычный 4 4 3 6 13" xfId="22284"/>
    <cellStyle name="Обычный 4 4 3 6 2" xfId="11351"/>
    <cellStyle name="Обычный 4 4 3 6 2 2" xfId="11352"/>
    <cellStyle name="Обычный 4 4 3 6 3" xfId="11353"/>
    <cellStyle name="Обычный 4 4 3 6 4" xfId="11354"/>
    <cellStyle name="Обычный 4 4 3 6 5" xfId="11355"/>
    <cellStyle name="Обычный 4 4 3 6 6" xfId="11356"/>
    <cellStyle name="Обычный 4 4 3 6 7" xfId="11357"/>
    <cellStyle name="Обычный 4 4 3 6 8" xfId="11358"/>
    <cellStyle name="Обычный 4 4 3 6 9" xfId="11359"/>
    <cellStyle name="Обычный 4 4 3 7" xfId="11360"/>
    <cellStyle name="Обычный 4 4 3 7 10" xfId="20673"/>
    <cellStyle name="Обычный 4 4 3 7 11" xfId="22285"/>
    <cellStyle name="Обычный 4 4 3 7 2" xfId="11361"/>
    <cellStyle name="Обычный 4 4 3 7 2 2" xfId="11362"/>
    <cellStyle name="Обычный 4 4 3 7 3" xfId="11363"/>
    <cellStyle name="Обычный 4 4 3 7 4" xfId="11364"/>
    <cellStyle name="Обычный 4 4 3 7 5" xfId="11365"/>
    <cellStyle name="Обычный 4 4 3 7 6" xfId="11366"/>
    <cellStyle name="Обычный 4 4 3 7 7" xfId="11367"/>
    <cellStyle name="Обычный 4 4 3 7 8" xfId="11368"/>
    <cellStyle name="Обычный 4 4 3 7 9" xfId="18978"/>
    <cellStyle name="Обычный 4 4 3 8" xfId="11369"/>
    <cellStyle name="Обычный 4 4 3 8 2" xfId="11370"/>
    <cellStyle name="Обычный 4 4 3 9" xfId="11371"/>
    <cellStyle name="Обычный 4 4 4" xfId="11372"/>
    <cellStyle name="Обычный 4 4 4 10" xfId="11373"/>
    <cellStyle name="Обычный 4 4 4 11" xfId="11374"/>
    <cellStyle name="Обычный 4 4 4 12" xfId="11375"/>
    <cellStyle name="Обычный 4 4 4 13" xfId="11376"/>
    <cellStyle name="Обычный 4 4 4 14" xfId="11377"/>
    <cellStyle name="Обычный 4 4 4 15" xfId="11378"/>
    <cellStyle name="Обычный 4 4 4 16" xfId="11379"/>
    <cellStyle name="Обычный 4 4 4 17" xfId="11380"/>
    <cellStyle name="Обычный 4 4 4 18" xfId="18979"/>
    <cellStyle name="Обычный 4 4 4 19" xfId="20674"/>
    <cellStyle name="Обычный 4 4 4 2" xfId="11381"/>
    <cellStyle name="Обычный 4 4 4 2 10" xfId="11382"/>
    <cellStyle name="Обычный 4 4 4 2 11" xfId="11383"/>
    <cellStyle name="Обычный 4 4 4 2 12" xfId="18980"/>
    <cellStyle name="Обычный 4 4 4 2 13" xfId="20675"/>
    <cellStyle name="Обычный 4 4 4 2 14" xfId="22287"/>
    <cellStyle name="Обычный 4 4 4 2 2" xfId="11384"/>
    <cellStyle name="Обычный 4 4 4 2 2 10" xfId="11385"/>
    <cellStyle name="Обычный 4 4 4 2 2 11" xfId="18981"/>
    <cellStyle name="Обычный 4 4 4 2 2 12" xfId="20676"/>
    <cellStyle name="Обычный 4 4 4 2 2 13" xfId="22288"/>
    <cellStyle name="Обычный 4 4 4 2 2 2" xfId="11386"/>
    <cellStyle name="Обычный 4 4 4 2 2 2 2" xfId="11387"/>
    <cellStyle name="Обычный 4 4 4 2 2 3" xfId="11388"/>
    <cellStyle name="Обычный 4 4 4 2 2 4" xfId="11389"/>
    <cellStyle name="Обычный 4 4 4 2 2 5" xfId="11390"/>
    <cellStyle name="Обычный 4 4 4 2 2 6" xfId="11391"/>
    <cellStyle name="Обычный 4 4 4 2 2 7" xfId="11392"/>
    <cellStyle name="Обычный 4 4 4 2 2 8" xfId="11393"/>
    <cellStyle name="Обычный 4 4 4 2 2 9" xfId="11394"/>
    <cellStyle name="Обычный 4 4 4 2 3" xfId="11395"/>
    <cellStyle name="Обычный 4 4 4 2 3 2" xfId="11396"/>
    <cellStyle name="Обычный 4 4 4 2 4" xfId="11397"/>
    <cellStyle name="Обычный 4 4 4 2 5" xfId="11398"/>
    <cellStyle name="Обычный 4 4 4 2 6" xfId="11399"/>
    <cellStyle name="Обычный 4 4 4 2 7" xfId="11400"/>
    <cellStyle name="Обычный 4 4 4 2 8" xfId="11401"/>
    <cellStyle name="Обычный 4 4 4 2 9" xfId="11402"/>
    <cellStyle name="Обычный 4 4 4 20" xfId="22286"/>
    <cellStyle name="Обычный 4 4 4 3" xfId="11403"/>
    <cellStyle name="Обычный 4 4 4 3 10" xfId="11404"/>
    <cellStyle name="Обычный 4 4 4 3 11" xfId="11405"/>
    <cellStyle name="Обычный 4 4 4 3 12" xfId="18982"/>
    <cellStyle name="Обычный 4 4 4 3 13" xfId="20677"/>
    <cellStyle name="Обычный 4 4 4 3 14" xfId="22289"/>
    <cellStyle name="Обычный 4 4 4 3 2" xfId="11406"/>
    <cellStyle name="Обычный 4 4 4 3 2 10" xfId="11407"/>
    <cellStyle name="Обычный 4 4 4 3 2 11" xfId="18983"/>
    <cellStyle name="Обычный 4 4 4 3 2 12" xfId="20678"/>
    <cellStyle name="Обычный 4 4 4 3 2 13" xfId="22290"/>
    <cellStyle name="Обычный 4 4 4 3 2 2" xfId="11408"/>
    <cellStyle name="Обычный 4 4 4 3 2 2 2" xfId="11409"/>
    <cellStyle name="Обычный 4 4 4 3 2 3" xfId="11410"/>
    <cellStyle name="Обычный 4 4 4 3 2 4" xfId="11411"/>
    <cellStyle name="Обычный 4 4 4 3 2 5" xfId="11412"/>
    <cellStyle name="Обычный 4 4 4 3 2 6" xfId="11413"/>
    <cellStyle name="Обычный 4 4 4 3 2 7" xfId="11414"/>
    <cellStyle name="Обычный 4 4 4 3 2 8" xfId="11415"/>
    <cellStyle name="Обычный 4 4 4 3 2 9" xfId="11416"/>
    <cellStyle name="Обычный 4 4 4 3 3" xfId="11417"/>
    <cellStyle name="Обычный 4 4 4 3 3 2" xfId="11418"/>
    <cellStyle name="Обычный 4 4 4 3 4" xfId="11419"/>
    <cellStyle name="Обычный 4 4 4 3 5" xfId="11420"/>
    <cellStyle name="Обычный 4 4 4 3 6" xfId="11421"/>
    <cellStyle name="Обычный 4 4 4 3 7" xfId="11422"/>
    <cellStyle name="Обычный 4 4 4 3 8" xfId="11423"/>
    <cellStyle name="Обычный 4 4 4 3 9" xfId="11424"/>
    <cellStyle name="Обычный 4 4 4 4" xfId="11425"/>
    <cellStyle name="Обычный 4 4 4 4 10" xfId="11426"/>
    <cellStyle name="Обычный 4 4 4 4 11" xfId="11427"/>
    <cellStyle name="Обычный 4 4 4 4 12" xfId="18984"/>
    <cellStyle name="Обычный 4 4 4 4 13" xfId="20679"/>
    <cellStyle name="Обычный 4 4 4 4 14" xfId="22291"/>
    <cellStyle name="Обычный 4 4 4 4 2" xfId="11428"/>
    <cellStyle name="Обычный 4 4 4 4 2 10" xfId="11429"/>
    <cellStyle name="Обычный 4 4 4 4 2 11" xfId="18985"/>
    <cellStyle name="Обычный 4 4 4 4 2 12" xfId="20680"/>
    <cellStyle name="Обычный 4 4 4 4 2 13" xfId="22292"/>
    <cellStyle name="Обычный 4 4 4 4 2 2" xfId="11430"/>
    <cellStyle name="Обычный 4 4 4 4 2 2 2" xfId="11431"/>
    <cellStyle name="Обычный 4 4 4 4 2 3" xfId="11432"/>
    <cellStyle name="Обычный 4 4 4 4 2 4" xfId="11433"/>
    <cellStyle name="Обычный 4 4 4 4 2 5" xfId="11434"/>
    <cellStyle name="Обычный 4 4 4 4 2 6" xfId="11435"/>
    <cellStyle name="Обычный 4 4 4 4 2 7" xfId="11436"/>
    <cellStyle name="Обычный 4 4 4 4 2 8" xfId="11437"/>
    <cellStyle name="Обычный 4 4 4 4 2 9" xfId="11438"/>
    <cellStyle name="Обычный 4 4 4 4 3" xfId="11439"/>
    <cellStyle name="Обычный 4 4 4 4 3 2" xfId="11440"/>
    <cellStyle name="Обычный 4 4 4 4 4" xfId="11441"/>
    <cellStyle name="Обычный 4 4 4 4 5" xfId="11442"/>
    <cellStyle name="Обычный 4 4 4 4 6" xfId="11443"/>
    <cellStyle name="Обычный 4 4 4 4 7" xfId="11444"/>
    <cellStyle name="Обычный 4 4 4 4 8" xfId="11445"/>
    <cellStyle name="Обычный 4 4 4 4 9" xfId="11446"/>
    <cellStyle name="Обычный 4 4 4 5" xfId="11447"/>
    <cellStyle name="Обычный 4 4 4 5 10" xfId="11448"/>
    <cellStyle name="Обычный 4 4 4 5 11" xfId="11449"/>
    <cellStyle name="Обычный 4 4 4 5 12" xfId="18986"/>
    <cellStyle name="Обычный 4 4 4 5 13" xfId="20681"/>
    <cellStyle name="Обычный 4 4 4 5 14" xfId="22293"/>
    <cellStyle name="Обычный 4 4 4 5 2" xfId="11450"/>
    <cellStyle name="Обычный 4 4 4 5 2 10" xfId="11451"/>
    <cellStyle name="Обычный 4 4 4 5 2 11" xfId="18987"/>
    <cellStyle name="Обычный 4 4 4 5 2 12" xfId="20682"/>
    <cellStyle name="Обычный 4 4 4 5 2 13" xfId="22294"/>
    <cellStyle name="Обычный 4 4 4 5 2 2" xfId="11452"/>
    <cellStyle name="Обычный 4 4 4 5 2 2 2" xfId="11453"/>
    <cellStyle name="Обычный 4 4 4 5 2 3" xfId="11454"/>
    <cellStyle name="Обычный 4 4 4 5 2 4" xfId="11455"/>
    <cellStyle name="Обычный 4 4 4 5 2 5" xfId="11456"/>
    <cellStyle name="Обычный 4 4 4 5 2 6" xfId="11457"/>
    <cellStyle name="Обычный 4 4 4 5 2 7" xfId="11458"/>
    <cellStyle name="Обычный 4 4 4 5 2 8" xfId="11459"/>
    <cellStyle name="Обычный 4 4 4 5 2 9" xfId="11460"/>
    <cellStyle name="Обычный 4 4 4 5 3" xfId="11461"/>
    <cellStyle name="Обычный 4 4 4 5 3 2" xfId="11462"/>
    <cellStyle name="Обычный 4 4 4 5 4" xfId="11463"/>
    <cellStyle name="Обычный 4 4 4 5 5" xfId="11464"/>
    <cellStyle name="Обычный 4 4 4 5 6" xfId="11465"/>
    <cellStyle name="Обычный 4 4 4 5 7" xfId="11466"/>
    <cellStyle name="Обычный 4 4 4 5 8" xfId="11467"/>
    <cellStyle name="Обычный 4 4 4 5 9" xfId="11468"/>
    <cellStyle name="Обычный 4 4 4 6" xfId="11469"/>
    <cellStyle name="Обычный 4 4 4 6 10" xfId="11470"/>
    <cellStyle name="Обычный 4 4 4 6 11" xfId="18988"/>
    <cellStyle name="Обычный 4 4 4 6 12" xfId="20683"/>
    <cellStyle name="Обычный 4 4 4 6 13" xfId="22295"/>
    <cellStyle name="Обычный 4 4 4 6 2" xfId="11471"/>
    <cellStyle name="Обычный 4 4 4 6 2 2" xfId="11472"/>
    <cellStyle name="Обычный 4 4 4 6 3" xfId="11473"/>
    <cellStyle name="Обычный 4 4 4 6 4" xfId="11474"/>
    <cellStyle name="Обычный 4 4 4 6 5" xfId="11475"/>
    <cellStyle name="Обычный 4 4 4 6 6" xfId="11476"/>
    <cellStyle name="Обычный 4 4 4 6 7" xfId="11477"/>
    <cellStyle name="Обычный 4 4 4 6 8" xfId="11478"/>
    <cellStyle name="Обычный 4 4 4 6 9" xfId="11479"/>
    <cellStyle name="Обычный 4 4 4 7" xfId="11480"/>
    <cellStyle name="Обычный 4 4 4 7 10" xfId="20684"/>
    <cellStyle name="Обычный 4 4 4 7 11" xfId="22296"/>
    <cellStyle name="Обычный 4 4 4 7 2" xfId="11481"/>
    <cellStyle name="Обычный 4 4 4 7 2 2" xfId="11482"/>
    <cellStyle name="Обычный 4 4 4 7 3" xfId="11483"/>
    <cellStyle name="Обычный 4 4 4 7 4" xfId="11484"/>
    <cellStyle name="Обычный 4 4 4 7 5" xfId="11485"/>
    <cellStyle name="Обычный 4 4 4 7 6" xfId="11486"/>
    <cellStyle name="Обычный 4 4 4 7 7" xfId="11487"/>
    <cellStyle name="Обычный 4 4 4 7 8" xfId="11488"/>
    <cellStyle name="Обычный 4 4 4 7 9" xfId="18989"/>
    <cellStyle name="Обычный 4 4 4 8" xfId="11489"/>
    <cellStyle name="Обычный 4 4 4 8 2" xfId="11490"/>
    <cellStyle name="Обычный 4 4 4 9" xfId="11491"/>
    <cellStyle name="Обычный 4 4 5" xfId="11492"/>
    <cellStyle name="Обычный 4 4 5 10" xfId="11493"/>
    <cellStyle name="Обычный 4 4 5 11" xfId="11494"/>
    <cellStyle name="Обычный 4 4 5 12" xfId="18990"/>
    <cellStyle name="Обычный 4 4 5 13" xfId="20685"/>
    <cellStyle name="Обычный 4 4 5 14" xfId="22297"/>
    <cellStyle name="Обычный 4 4 5 2" xfId="11495"/>
    <cellStyle name="Обычный 4 4 5 2 10" xfId="11496"/>
    <cellStyle name="Обычный 4 4 5 2 11" xfId="18991"/>
    <cellStyle name="Обычный 4 4 5 2 12" xfId="20686"/>
    <cellStyle name="Обычный 4 4 5 2 13" xfId="22298"/>
    <cellStyle name="Обычный 4 4 5 2 2" xfId="11497"/>
    <cellStyle name="Обычный 4 4 5 2 2 2" xfId="11498"/>
    <cellStyle name="Обычный 4 4 5 2 3" xfId="11499"/>
    <cellStyle name="Обычный 4 4 5 2 4" xfId="11500"/>
    <cellStyle name="Обычный 4 4 5 2 5" xfId="11501"/>
    <cellStyle name="Обычный 4 4 5 2 6" xfId="11502"/>
    <cellStyle name="Обычный 4 4 5 2 7" xfId="11503"/>
    <cellStyle name="Обычный 4 4 5 2 8" xfId="11504"/>
    <cellStyle name="Обычный 4 4 5 2 9" xfId="11505"/>
    <cellStyle name="Обычный 4 4 5 3" xfId="11506"/>
    <cellStyle name="Обычный 4 4 5 3 2" xfId="11507"/>
    <cellStyle name="Обычный 4 4 5 4" xfId="11508"/>
    <cellStyle name="Обычный 4 4 5 5" xfId="11509"/>
    <cellStyle name="Обычный 4 4 5 6" xfId="11510"/>
    <cellStyle name="Обычный 4 4 5 7" xfId="11511"/>
    <cellStyle name="Обычный 4 4 5 8" xfId="11512"/>
    <cellStyle name="Обычный 4 4 5 9" xfId="11513"/>
    <cellStyle name="Обычный 4 4 6" xfId="11514"/>
    <cellStyle name="Обычный 4 4 6 10" xfId="11515"/>
    <cellStyle name="Обычный 4 4 6 11" xfId="11516"/>
    <cellStyle name="Обычный 4 4 6 12" xfId="18992"/>
    <cellStyle name="Обычный 4 4 6 13" xfId="20687"/>
    <cellStyle name="Обычный 4 4 6 14" xfId="22299"/>
    <cellStyle name="Обычный 4 4 6 2" xfId="11517"/>
    <cellStyle name="Обычный 4 4 6 2 10" xfId="11518"/>
    <cellStyle name="Обычный 4 4 6 2 11" xfId="18993"/>
    <cellStyle name="Обычный 4 4 6 2 12" xfId="20688"/>
    <cellStyle name="Обычный 4 4 6 2 13" xfId="22300"/>
    <cellStyle name="Обычный 4 4 6 2 2" xfId="11519"/>
    <cellStyle name="Обычный 4 4 6 2 2 2" xfId="11520"/>
    <cellStyle name="Обычный 4 4 6 2 3" xfId="11521"/>
    <cellStyle name="Обычный 4 4 6 2 4" xfId="11522"/>
    <cellStyle name="Обычный 4 4 6 2 5" xfId="11523"/>
    <cellStyle name="Обычный 4 4 6 2 6" xfId="11524"/>
    <cellStyle name="Обычный 4 4 6 2 7" xfId="11525"/>
    <cellStyle name="Обычный 4 4 6 2 8" xfId="11526"/>
    <cellStyle name="Обычный 4 4 6 2 9" xfId="11527"/>
    <cellStyle name="Обычный 4 4 6 3" xfId="11528"/>
    <cellStyle name="Обычный 4 4 6 3 2" xfId="11529"/>
    <cellStyle name="Обычный 4 4 6 4" xfId="11530"/>
    <cellStyle name="Обычный 4 4 6 5" xfId="11531"/>
    <cellStyle name="Обычный 4 4 6 6" xfId="11532"/>
    <cellStyle name="Обычный 4 4 6 7" xfId="11533"/>
    <cellStyle name="Обычный 4 4 6 8" xfId="11534"/>
    <cellStyle name="Обычный 4 4 6 9" xfId="11535"/>
    <cellStyle name="Обычный 4 4 7" xfId="11536"/>
    <cellStyle name="Обычный 4 4 7 10" xfId="11537"/>
    <cellStyle name="Обычный 4 4 7 11" xfId="11538"/>
    <cellStyle name="Обычный 4 4 7 12" xfId="18994"/>
    <cellStyle name="Обычный 4 4 7 13" xfId="20689"/>
    <cellStyle name="Обычный 4 4 7 14" xfId="22301"/>
    <cellStyle name="Обычный 4 4 7 2" xfId="11539"/>
    <cellStyle name="Обычный 4 4 7 2 10" xfId="11540"/>
    <cellStyle name="Обычный 4 4 7 2 11" xfId="18995"/>
    <cellStyle name="Обычный 4 4 7 2 12" xfId="20690"/>
    <cellStyle name="Обычный 4 4 7 2 13" xfId="22302"/>
    <cellStyle name="Обычный 4 4 7 2 2" xfId="11541"/>
    <cellStyle name="Обычный 4 4 7 2 2 2" xfId="11542"/>
    <cellStyle name="Обычный 4 4 7 2 3" xfId="11543"/>
    <cellStyle name="Обычный 4 4 7 2 4" xfId="11544"/>
    <cellStyle name="Обычный 4 4 7 2 5" xfId="11545"/>
    <cellStyle name="Обычный 4 4 7 2 6" xfId="11546"/>
    <cellStyle name="Обычный 4 4 7 2 7" xfId="11547"/>
    <cellStyle name="Обычный 4 4 7 2 8" xfId="11548"/>
    <cellStyle name="Обычный 4 4 7 2 9" xfId="11549"/>
    <cellStyle name="Обычный 4 4 7 3" xfId="11550"/>
    <cellStyle name="Обычный 4 4 7 3 2" xfId="11551"/>
    <cellStyle name="Обычный 4 4 7 4" xfId="11552"/>
    <cellStyle name="Обычный 4 4 7 5" xfId="11553"/>
    <cellStyle name="Обычный 4 4 7 6" xfId="11554"/>
    <cellStyle name="Обычный 4 4 7 7" xfId="11555"/>
    <cellStyle name="Обычный 4 4 7 8" xfId="11556"/>
    <cellStyle name="Обычный 4 4 7 9" xfId="11557"/>
    <cellStyle name="Обычный 4 4 8" xfId="11558"/>
    <cellStyle name="Обычный 4 4 8 10" xfId="11559"/>
    <cellStyle name="Обычный 4 4 8 11" xfId="11560"/>
    <cellStyle name="Обычный 4 4 8 12" xfId="18996"/>
    <cellStyle name="Обычный 4 4 8 13" xfId="20691"/>
    <cellStyle name="Обычный 4 4 8 14" xfId="22303"/>
    <cellStyle name="Обычный 4 4 8 2" xfId="11561"/>
    <cellStyle name="Обычный 4 4 8 2 10" xfId="11562"/>
    <cellStyle name="Обычный 4 4 8 2 11" xfId="18997"/>
    <cellStyle name="Обычный 4 4 8 2 12" xfId="20692"/>
    <cellStyle name="Обычный 4 4 8 2 13" xfId="22304"/>
    <cellStyle name="Обычный 4 4 8 2 2" xfId="11563"/>
    <cellStyle name="Обычный 4 4 8 2 2 2" xfId="11564"/>
    <cellStyle name="Обычный 4 4 8 2 3" xfId="11565"/>
    <cellStyle name="Обычный 4 4 8 2 4" xfId="11566"/>
    <cellStyle name="Обычный 4 4 8 2 5" xfId="11567"/>
    <cellStyle name="Обычный 4 4 8 2 6" xfId="11568"/>
    <cellStyle name="Обычный 4 4 8 2 7" xfId="11569"/>
    <cellStyle name="Обычный 4 4 8 2 8" xfId="11570"/>
    <cellStyle name="Обычный 4 4 8 2 9" xfId="11571"/>
    <cellStyle name="Обычный 4 4 8 3" xfId="11572"/>
    <cellStyle name="Обычный 4 4 8 3 2" xfId="11573"/>
    <cellStyle name="Обычный 4 4 8 4" xfId="11574"/>
    <cellStyle name="Обычный 4 4 8 5" xfId="11575"/>
    <cellStyle name="Обычный 4 4 8 6" xfId="11576"/>
    <cellStyle name="Обычный 4 4 8 7" xfId="11577"/>
    <cellStyle name="Обычный 4 4 8 8" xfId="11578"/>
    <cellStyle name="Обычный 4 4 8 9" xfId="11579"/>
    <cellStyle name="Обычный 4 4 9" xfId="11580"/>
    <cellStyle name="Обычный 4 4 9 10" xfId="11581"/>
    <cellStyle name="Обычный 4 4 9 11" xfId="11582"/>
    <cellStyle name="Обычный 4 4 9 12" xfId="18998"/>
    <cellStyle name="Обычный 4 4 9 13" xfId="20693"/>
    <cellStyle name="Обычный 4 4 9 14" xfId="22305"/>
    <cellStyle name="Обычный 4 4 9 2" xfId="11583"/>
    <cellStyle name="Обычный 4 4 9 2 10" xfId="11584"/>
    <cellStyle name="Обычный 4 4 9 2 11" xfId="18999"/>
    <cellStyle name="Обычный 4 4 9 2 12" xfId="20694"/>
    <cellStyle name="Обычный 4 4 9 2 13" xfId="22306"/>
    <cellStyle name="Обычный 4 4 9 2 2" xfId="11585"/>
    <cellStyle name="Обычный 4 4 9 2 2 2" xfId="11586"/>
    <cellStyle name="Обычный 4 4 9 2 3" xfId="11587"/>
    <cellStyle name="Обычный 4 4 9 2 4" xfId="11588"/>
    <cellStyle name="Обычный 4 4 9 2 5" xfId="11589"/>
    <cellStyle name="Обычный 4 4 9 2 6" xfId="11590"/>
    <cellStyle name="Обычный 4 4 9 2 7" xfId="11591"/>
    <cellStyle name="Обычный 4 4 9 2 8" xfId="11592"/>
    <cellStyle name="Обычный 4 4 9 2 9" xfId="11593"/>
    <cellStyle name="Обычный 4 4 9 3" xfId="11594"/>
    <cellStyle name="Обычный 4 4 9 3 2" xfId="11595"/>
    <cellStyle name="Обычный 4 4 9 4" xfId="11596"/>
    <cellStyle name="Обычный 4 4 9 5" xfId="11597"/>
    <cellStyle name="Обычный 4 4 9 6" xfId="11598"/>
    <cellStyle name="Обычный 4 4 9 7" xfId="11599"/>
    <cellStyle name="Обычный 4 4 9 8" xfId="11600"/>
    <cellStyle name="Обычный 4 4 9 9" xfId="11601"/>
    <cellStyle name="Обычный 4 5" xfId="11602"/>
    <cellStyle name="Обычный 4 5 10" xfId="11603"/>
    <cellStyle name="Обычный 4 5 10 2" xfId="11604"/>
    <cellStyle name="Обычный 4 5 11" xfId="11605"/>
    <cellStyle name="Обычный 4 5 12" xfId="11606"/>
    <cellStyle name="Обычный 4 5 13" xfId="11607"/>
    <cellStyle name="Обычный 4 5 14" xfId="11608"/>
    <cellStyle name="Обычный 4 5 15" xfId="11609"/>
    <cellStyle name="Обычный 4 5 16" xfId="11610"/>
    <cellStyle name="Обычный 4 5 17" xfId="11611"/>
    <cellStyle name="Обычный 4 5 18" xfId="11612"/>
    <cellStyle name="Обычный 4 5 19" xfId="11613"/>
    <cellStyle name="Обычный 4 5 2" xfId="11614"/>
    <cellStyle name="Обычный 4 5 2 10" xfId="11615"/>
    <cellStyle name="Обычный 4 5 2 11" xfId="11616"/>
    <cellStyle name="Обычный 4 5 2 12" xfId="11617"/>
    <cellStyle name="Обычный 4 5 2 13" xfId="11618"/>
    <cellStyle name="Обычный 4 5 2 14" xfId="11619"/>
    <cellStyle name="Обычный 4 5 2 15" xfId="11620"/>
    <cellStyle name="Обычный 4 5 2 16" xfId="11621"/>
    <cellStyle name="Обычный 4 5 2 17" xfId="11622"/>
    <cellStyle name="Обычный 4 5 2 18" xfId="19001"/>
    <cellStyle name="Обычный 4 5 2 19" xfId="20696"/>
    <cellStyle name="Обычный 4 5 2 2" xfId="11623"/>
    <cellStyle name="Обычный 4 5 2 2 10" xfId="11624"/>
    <cellStyle name="Обычный 4 5 2 2 11" xfId="11625"/>
    <cellStyle name="Обычный 4 5 2 2 12" xfId="19002"/>
    <cellStyle name="Обычный 4 5 2 2 13" xfId="20697"/>
    <cellStyle name="Обычный 4 5 2 2 14" xfId="22309"/>
    <cellStyle name="Обычный 4 5 2 2 2" xfId="11626"/>
    <cellStyle name="Обычный 4 5 2 2 2 10" xfId="11627"/>
    <cellStyle name="Обычный 4 5 2 2 2 11" xfId="19003"/>
    <cellStyle name="Обычный 4 5 2 2 2 12" xfId="20698"/>
    <cellStyle name="Обычный 4 5 2 2 2 13" xfId="22310"/>
    <cellStyle name="Обычный 4 5 2 2 2 2" xfId="11628"/>
    <cellStyle name="Обычный 4 5 2 2 2 2 2" xfId="11629"/>
    <cellStyle name="Обычный 4 5 2 2 2 3" xfId="11630"/>
    <cellStyle name="Обычный 4 5 2 2 2 4" xfId="11631"/>
    <cellStyle name="Обычный 4 5 2 2 2 5" xfId="11632"/>
    <cellStyle name="Обычный 4 5 2 2 2 6" xfId="11633"/>
    <cellStyle name="Обычный 4 5 2 2 2 7" xfId="11634"/>
    <cellStyle name="Обычный 4 5 2 2 2 8" xfId="11635"/>
    <cellStyle name="Обычный 4 5 2 2 2 9" xfId="11636"/>
    <cellStyle name="Обычный 4 5 2 2 3" xfId="11637"/>
    <cellStyle name="Обычный 4 5 2 2 3 2" xfId="11638"/>
    <cellStyle name="Обычный 4 5 2 2 4" xfId="11639"/>
    <cellStyle name="Обычный 4 5 2 2 5" xfId="11640"/>
    <cellStyle name="Обычный 4 5 2 2 6" xfId="11641"/>
    <cellStyle name="Обычный 4 5 2 2 7" xfId="11642"/>
    <cellStyle name="Обычный 4 5 2 2 8" xfId="11643"/>
    <cellStyle name="Обычный 4 5 2 2 9" xfId="11644"/>
    <cellStyle name="Обычный 4 5 2 20" xfId="22308"/>
    <cellStyle name="Обычный 4 5 2 3" xfId="11645"/>
    <cellStyle name="Обычный 4 5 2 3 10" xfId="11646"/>
    <cellStyle name="Обычный 4 5 2 3 11" xfId="11647"/>
    <cellStyle name="Обычный 4 5 2 3 12" xfId="19004"/>
    <cellStyle name="Обычный 4 5 2 3 13" xfId="20699"/>
    <cellStyle name="Обычный 4 5 2 3 14" xfId="22311"/>
    <cellStyle name="Обычный 4 5 2 3 2" xfId="11648"/>
    <cellStyle name="Обычный 4 5 2 3 2 10" xfId="11649"/>
    <cellStyle name="Обычный 4 5 2 3 2 11" xfId="19005"/>
    <cellStyle name="Обычный 4 5 2 3 2 12" xfId="20700"/>
    <cellStyle name="Обычный 4 5 2 3 2 13" xfId="22312"/>
    <cellStyle name="Обычный 4 5 2 3 2 2" xfId="11650"/>
    <cellStyle name="Обычный 4 5 2 3 2 2 2" xfId="11651"/>
    <cellStyle name="Обычный 4 5 2 3 2 3" xfId="11652"/>
    <cellStyle name="Обычный 4 5 2 3 2 4" xfId="11653"/>
    <cellStyle name="Обычный 4 5 2 3 2 5" xfId="11654"/>
    <cellStyle name="Обычный 4 5 2 3 2 6" xfId="11655"/>
    <cellStyle name="Обычный 4 5 2 3 2 7" xfId="11656"/>
    <cellStyle name="Обычный 4 5 2 3 2 8" xfId="11657"/>
    <cellStyle name="Обычный 4 5 2 3 2 9" xfId="11658"/>
    <cellStyle name="Обычный 4 5 2 3 3" xfId="11659"/>
    <cellStyle name="Обычный 4 5 2 3 3 2" xfId="11660"/>
    <cellStyle name="Обычный 4 5 2 3 4" xfId="11661"/>
    <cellStyle name="Обычный 4 5 2 3 5" xfId="11662"/>
    <cellStyle name="Обычный 4 5 2 3 6" xfId="11663"/>
    <cellStyle name="Обычный 4 5 2 3 7" xfId="11664"/>
    <cellStyle name="Обычный 4 5 2 3 8" xfId="11665"/>
    <cellStyle name="Обычный 4 5 2 3 9" xfId="11666"/>
    <cellStyle name="Обычный 4 5 2 4" xfId="11667"/>
    <cellStyle name="Обычный 4 5 2 4 10" xfId="11668"/>
    <cellStyle name="Обычный 4 5 2 4 11" xfId="11669"/>
    <cellStyle name="Обычный 4 5 2 4 12" xfId="19006"/>
    <cellStyle name="Обычный 4 5 2 4 13" xfId="20701"/>
    <cellStyle name="Обычный 4 5 2 4 14" xfId="22313"/>
    <cellStyle name="Обычный 4 5 2 4 2" xfId="11670"/>
    <cellStyle name="Обычный 4 5 2 4 2 10" xfId="11671"/>
    <cellStyle name="Обычный 4 5 2 4 2 11" xfId="19007"/>
    <cellStyle name="Обычный 4 5 2 4 2 12" xfId="20702"/>
    <cellStyle name="Обычный 4 5 2 4 2 13" xfId="22314"/>
    <cellStyle name="Обычный 4 5 2 4 2 2" xfId="11672"/>
    <cellStyle name="Обычный 4 5 2 4 2 2 2" xfId="11673"/>
    <cellStyle name="Обычный 4 5 2 4 2 3" xfId="11674"/>
    <cellStyle name="Обычный 4 5 2 4 2 4" xfId="11675"/>
    <cellStyle name="Обычный 4 5 2 4 2 5" xfId="11676"/>
    <cellStyle name="Обычный 4 5 2 4 2 6" xfId="11677"/>
    <cellStyle name="Обычный 4 5 2 4 2 7" xfId="11678"/>
    <cellStyle name="Обычный 4 5 2 4 2 8" xfId="11679"/>
    <cellStyle name="Обычный 4 5 2 4 2 9" xfId="11680"/>
    <cellStyle name="Обычный 4 5 2 4 3" xfId="11681"/>
    <cellStyle name="Обычный 4 5 2 4 3 2" xfId="11682"/>
    <cellStyle name="Обычный 4 5 2 4 4" xfId="11683"/>
    <cellStyle name="Обычный 4 5 2 4 5" xfId="11684"/>
    <cellStyle name="Обычный 4 5 2 4 6" xfId="11685"/>
    <cellStyle name="Обычный 4 5 2 4 7" xfId="11686"/>
    <cellStyle name="Обычный 4 5 2 4 8" xfId="11687"/>
    <cellStyle name="Обычный 4 5 2 4 9" xfId="11688"/>
    <cellStyle name="Обычный 4 5 2 5" xfId="11689"/>
    <cellStyle name="Обычный 4 5 2 5 10" xfId="11690"/>
    <cellStyle name="Обычный 4 5 2 5 11" xfId="11691"/>
    <cellStyle name="Обычный 4 5 2 5 12" xfId="19008"/>
    <cellStyle name="Обычный 4 5 2 5 13" xfId="20703"/>
    <cellStyle name="Обычный 4 5 2 5 14" xfId="22315"/>
    <cellStyle name="Обычный 4 5 2 5 2" xfId="11692"/>
    <cellStyle name="Обычный 4 5 2 5 2 10" xfId="11693"/>
    <cellStyle name="Обычный 4 5 2 5 2 11" xfId="19009"/>
    <cellStyle name="Обычный 4 5 2 5 2 12" xfId="20704"/>
    <cellStyle name="Обычный 4 5 2 5 2 13" xfId="22316"/>
    <cellStyle name="Обычный 4 5 2 5 2 2" xfId="11694"/>
    <cellStyle name="Обычный 4 5 2 5 2 2 2" xfId="11695"/>
    <cellStyle name="Обычный 4 5 2 5 2 3" xfId="11696"/>
    <cellStyle name="Обычный 4 5 2 5 2 4" xfId="11697"/>
    <cellStyle name="Обычный 4 5 2 5 2 5" xfId="11698"/>
    <cellStyle name="Обычный 4 5 2 5 2 6" xfId="11699"/>
    <cellStyle name="Обычный 4 5 2 5 2 7" xfId="11700"/>
    <cellStyle name="Обычный 4 5 2 5 2 8" xfId="11701"/>
    <cellStyle name="Обычный 4 5 2 5 2 9" xfId="11702"/>
    <cellStyle name="Обычный 4 5 2 5 3" xfId="11703"/>
    <cellStyle name="Обычный 4 5 2 5 3 2" xfId="11704"/>
    <cellStyle name="Обычный 4 5 2 5 4" xfId="11705"/>
    <cellStyle name="Обычный 4 5 2 5 5" xfId="11706"/>
    <cellStyle name="Обычный 4 5 2 5 6" xfId="11707"/>
    <cellStyle name="Обычный 4 5 2 5 7" xfId="11708"/>
    <cellStyle name="Обычный 4 5 2 5 8" xfId="11709"/>
    <cellStyle name="Обычный 4 5 2 5 9" xfId="11710"/>
    <cellStyle name="Обычный 4 5 2 6" xfId="11711"/>
    <cellStyle name="Обычный 4 5 2 6 10" xfId="11712"/>
    <cellStyle name="Обычный 4 5 2 6 11" xfId="19010"/>
    <cellStyle name="Обычный 4 5 2 6 12" xfId="20705"/>
    <cellStyle name="Обычный 4 5 2 6 13" xfId="22317"/>
    <cellStyle name="Обычный 4 5 2 6 2" xfId="11713"/>
    <cellStyle name="Обычный 4 5 2 6 2 2" xfId="11714"/>
    <cellStyle name="Обычный 4 5 2 6 3" xfId="11715"/>
    <cellStyle name="Обычный 4 5 2 6 4" xfId="11716"/>
    <cellStyle name="Обычный 4 5 2 6 5" xfId="11717"/>
    <cellStyle name="Обычный 4 5 2 6 6" xfId="11718"/>
    <cellStyle name="Обычный 4 5 2 6 7" xfId="11719"/>
    <cellStyle name="Обычный 4 5 2 6 8" xfId="11720"/>
    <cellStyle name="Обычный 4 5 2 6 9" xfId="11721"/>
    <cellStyle name="Обычный 4 5 2 7" xfId="11722"/>
    <cellStyle name="Обычный 4 5 2 7 10" xfId="20706"/>
    <cellStyle name="Обычный 4 5 2 7 11" xfId="22318"/>
    <cellStyle name="Обычный 4 5 2 7 2" xfId="11723"/>
    <cellStyle name="Обычный 4 5 2 7 2 2" xfId="11724"/>
    <cellStyle name="Обычный 4 5 2 7 3" xfId="11725"/>
    <cellStyle name="Обычный 4 5 2 7 4" xfId="11726"/>
    <cellStyle name="Обычный 4 5 2 7 5" xfId="11727"/>
    <cellStyle name="Обычный 4 5 2 7 6" xfId="11728"/>
    <cellStyle name="Обычный 4 5 2 7 7" xfId="11729"/>
    <cellStyle name="Обычный 4 5 2 7 8" xfId="11730"/>
    <cellStyle name="Обычный 4 5 2 7 9" xfId="19011"/>
    <cellStyle name="Обычный 4 5 2 8" xfId="11731"/>
    <cellStyle name="Обычный 4 5 2 8 2" xfId="11732"/>
    <cellStyle name="Обычный 4 5 2 9" xfId="11733"/>
    <cellStyle name="Обычный 4 5 20" xfId="19000"/>
    <cellStyle name="Обычный 4 5 21" xfId="20695"/>
    <cellStyle name="Обычный 4 5 22" xfId="22307"/>
    <cellStyle name="Обычный 4 5 3" xfId="11734"/>
    <cellStyle name="Обычный 4 5 3 10" xfId="11735"/>
    <cellStyle name="Обычный 4 5 3 11" xfId="11736"/>
    <cellStyle name="Обычный 4 5 3 12" xfId="11737"/>
    <cellStyle name="Обычный 4 5 3 13" xfId="11738"/>
    <cellStyle name="Обычный 4 5 3 14" xfId="11739"/>
    <cellStyle name="Обычный 4 5 3 15" xfId="11740"/>
    <cellStyle name="Обычный 4 5 3 16" xfId="11741"/>
    <cellStyle name="Обычный 4 5 3 17" xfId="11742"/>
    <cellStyle name="Обычный 4 5 3 18" xfId="19012"/>
    <cellStyle name="Обычный 4 5 3 19" xfId="20707"/>
    <cellStyle name="Обычный 4 5 3 2" xfId="11743"/>
    <cellStyle name="Обычный 4 5 3 2 10" xfId="11744"/>
    <cellStyle name="Обычный 4 5 3 2 11" xfId="11745"/>
    <cellStyle name="Обычный 4 5 3 2 12" xfId="19013"/>
    <cellStyle name="Обычный 4 5 3 2 13" xfId="20708"/>
    <cellStyle name="Обычный 4 5 3 2 14" xfId="22320"/>
    <cellStyle name="Обычный 4 5 3 2 2" xfId="11746"/>
    <cellStyle name="Обычный 4 5 3 2 2 10" xfId="11747"/>
    <cellStyle name="Обычный 4 5 3 2 2 11" xfId="19014"/>
    <cellStyle name="Обычный 4 5 3 2 2 12" xfId="20709"/>
    <cellStyle name="Обычный 4 5 3 2 2 13" xfId="22321"/>
    <cellStyle name="Обычный 4 5 3 2 2 2" xfId="11748"/>
    <cellStyle name="Обычный 4 5 3 2 2 2 2" xfId="11749"/>
    <cellStyle name="Обычный 4 5 3 2 2 3" xfId="11750"/>
    <cellStyle name="Обычный 4 5 3 2 2 4" xfId="11751"/>
    <cellStyle name="Обычный 4 5 3 2 2 5" xfId="11752"/>
    <cellStyle name="Обычный 4 5 3 2 2 6" xfId="11753"/>
    <cellStyle name="Обычный 4 5 3 2 2 7" xfId="11754"/>
    <cellStyle name="Обычный 4 5 3 2 2 8" xfId="11755"/>
    <cellStyle name="Обычный 4 5 3 2 2 9" xfId="11756"/>
    <cellStyle name="Обычный 4 5 3 2 3" xfId="11757"/>
    <cellStyle name="Обычный 4 5 3 2 3 2" xfId="11758"/>
    <cellStyle name="Обычный 4 5 3 2 4" xfId="11759"/>
    <cellStyle name="Обычный 4 5 3 2 5" xfId="11760"/>
    <cellStyle name="Обычный 4 5 3 2 6" xfId="11761"/>
    <cellStyle name="Обычный 4 5 3 2 7" xfId="11762"/>
    <cellStyle name="Обычный 4 5 3 2 8" xfId="11763"/>
    <cellStyle name="Обычный 4 5 3 2 9" xfId="11764"/>
    <cellStyle name="Обычный 4 5 3 20" xfId="22319"/>
    <cellStyle name="Обычный 4 5 3 3" xfId="11765"/>
    <cellStyle name="Обычный 4 5 3 3 10" xfId="11766"/>
    <cellStyle name="Обычный 4 5 3 3 11" xfId="11767"/>
    <cellStyle name="Обычный 4 5 3 3 12" xfId="19015"/>
    <cellStyle name="Обычный 4 5 3 3 13" xfId="20710"/>
    <cellStyle name="Обычный 4 5 3 3 14" xfId="22322"/>
    <cellStyle name="Обычный 4 5 3 3 2" xfId="11768"/>
    <cellStyle name="Обычный 4 5 3 3 2 10" xfId="11769"/>
    <cellStyle name="Обычный 4 5 3 3 2 11" xfId="19016"/>
    <cellStyle name="Обычный 4 5 3 3 2 12" xfId="20711"/>
    <cellStyle name="Обычный 4 5 3 3 2 13" xfId="22323"/>
    <cellStyle name="Обычный 4 5 3 3 2 2" xfId="11770"/>
    <cellStyle name="Обычный 4 5 3 3 2 2 2" xfId="11771"/>
    <cellStyle name="Обычный 4 5 3 3 2 3" xfId="11772"/>
    <cellStyle name="Обычный 4 5 3 3 2 4" xfId="11773"/>
    <cellStyle name="Обычный 4 5 3 3 2 5" xfId="11774"/>
    <cellStyle name="Обычный 4 5 3 3 2 6" xfId="11775"/>
    <cellStyle name="Обычный 4 5 3 3 2 7" xfId="11776"/>
    <cellStyle name="Обычный 4 5 3 3 2 8" xfId="11777"/>
    <cellStyle name="Обычный 4 5 3 3 2 9" xfId="11778"/>
    <cellStyle name="Обычный 4 5 3 3 3" xfId="11779"/>
    <cellStyle name="Обычный 4 5 3 3 3 2" xfId="11780"/>
    <cellStyle name="Обычный 4 5 3 3 4" xfId="11781"/>
    <cellStyle name="Обычный 4 5 3 3 5" xfId="11782"/>
    <cellStyle name="Обычный 4 5 3 3 6" xfId="11783"/>
    <cellStyle name="Обычный 4 5 3 3 7" xfId="11784"/>
    <cellStyle name="Обычный 4 5 3 3 8" xfId="11785"/>
    <cellStyle name="Обычный 4 5 3 3 9" xfId="11786"/>
    <cellStyle name="Обычный 4 5 3 4" xfId="11787"/>
    <cellStyle name="Обычный 4 5 3 4 10" xfId="11788"/>
    <cellStyle name="Обычный 4 5 3 4 11" xfId="11789"/>
    <cellStyle name="Обычный 4 5 3 4 12" xfId="19017"/>
    <cellStyle name="Обычный 4 5 3 4 13" xfId="20712"/>
    <cellStyle name="Обычный 4 5 3 4 14" xfId="22324"/>
    <cellStyle name="Обычный 4 5 3 4 2" xfId="11790"/>
    <cellStyle name="Обычный 4 5 3 4 2 10" xfId="11791"/>
    <cellStyle name="Обычный 4 5 3 4 2 11" xfId="19018"/>
    <cellStyle name="Обычный 4 5 3 4 2 12" xfId="20713"/>
    <cellStyle name="Обычный 4 5 3 4 2 13" xfId="22325"/>
    <cellStyle name="Обычный 4 5 3 4 2 2" xfId="11792"/>
    <cellStyle name="Обычный 4 5 3 4 2 2 2" xfId="11793"/>
    <cellStyle name="Обычный 4 5 3 4 2 3" xfId="11794"/>
    <cellStyle name="Обычный 4 5 3 4 2 4" xfId="11795"/>
    <cellStyle name="Обычный 4 5 3 4 2 5" xfId="11796"/>
    <cellStyle name="Обычный 4 5 3 4 2 6" xfId="11797"/>
    <cellStyle name="Обычный 4 5 3 4 2 7" xfId="11798"/>
    <cellStyle name="Обычный 4 5 3 4 2 8" xfId="11799"/>
    <cellStyle name="Обычный 4 5 3 4 2 9" xfId="11800"/>
    <cellStyle name="Обычный 4 5 3 4 3" xfId="11801"/>
    <cellStyle name="Обычный 4 5 3 4 3 2" xfId="11802"/>
    <cellStyle name="Обычный 4 5 3 4 4" xfId="11803"/>
    <cellStyle name="Обычный 4 5 3 4 5" xfId="11804"/>
    <cellStyle name="Обычный 4 5 3 4 6" xfId="11805"/>
    <cellStyle name="Обычный 4 5 3 4 7" xfId="11806"/>
    <cellStyle name="Обычный 4 5 3 4 8" xfId="11807"/>
    <cellStyle name="Обычный 4 5 3 4 9" xfId="11808"/>
    <cellStyle name="Обычный 4 5 3 5" xfId="11809"/>
    <cellStyle name="Обычный 4 5 3 5 10" xfId="11810"/>
    <cellStyle name="Обычный 4 5 3 5 11" xfId="11811"/>
    <cellStyle name="Обычный 4 5 3 5 12" xfId="19019"/>
    <cellStyle name="Обычный 4 5 3 5 13" xfId="20714"/>
    <cellStyle name="Обычный 4 5 3 5 14" xfId="22326"/>
    <cellStyle name="Обычный 4 5 3 5 2" xfId="11812"/>
    <cellStyle name="Обычный 4 5 3 5 2 10" xfId="11813"/>
    <cellStyle name="Обычный 4 5 3 5 2 11" xfId="19020"/>
    <cellStyle name="Обычный 4 5 3 5 2 12" xfId="20715"/>
    <cellStyle name="Обычный 4 5 3 5 2 13" xfId="22327"/>
    <cellStyle name="Обычный 4 5 3 5 2 2" xfId="11814"/>
    <cellStyle name="Обычный 4 5 3 5 2 2 2" xfId="11815"/>
    <cellStyle name="Обычный 4 5 3 5 2 3" xfId="11816"/>
    <cellStyle name="Обычный 4 5 3 5 2 4" xfId="11817"/>
    <cellStyle name="Обычный 4 5 3 5 2 5" xfId="11818"/>
    <cellStyle name="Обычный 4 5 3 5 2 6" xfId="11819"/>
    <cellStyle name="Обычный 4 5 3 5 2 7" xfId="11820"/>
    <cellStyle name="Обычный 4 5 3 5 2 8" xfId="11821"/>
    <cellStyle name="Обычный 4 5 3 5 2 9" xfId="11822"/>
    <cellStyle name="Обычный 4 5 3 5 3" xfId="11823"/>
    <cellStyle name="Обычный 4 5 3 5 3 2" xfId="11824"/>
    <cellStyle name="Обычный 4 5 3 5 4" xfId="11825"/>
    <cellStyle name="Обычный 4 5 3 5 5" xfId="11826"/>
    <cellStyle name="Обычный 4 5 3 5 6" xfId="11827"/>
    <cellStyle name="Обычный 4 5 3 5 7" xfId="11828"/>
    <cellStyle name="Обычный 4 5 3 5 8" xfId="11829"/>
    <cellStyle name="Обычный 4 5 3 5 9" xfId="11830"/>
    <cellStyle name="Обычный 4 5 3 6" xfId="11831"/>
    <cellStyle name="Обычный 4 5 3 6 10" xfId="11832"/>
    <cellStyle name="Обычный 4 5 3 6 11" xfId="19021"/>
    <cellStyle name="Обычный 4 5 3 6 12" xfId="20716"/>
    <cellStyle name="Обычный 4 5 3 6 13" xfId="22328"/>
    <cellStyle name="Обычный 4 5 3 6 2" xfId="11833"/>
    <cellStyle name="Обычный 4 5 3 6 2 2" xfId="11834"/>
    <cellStyle name="Обычный 4 5 3 6 3" xfId="11835"/>
    <cellStyle name="Обычный 4 5 3 6 4" xfId="11836"/>
    <cellStyle name="Обычный 4 5 3 6 5" xfId="11837"/>
    <cellStyle name="Обычный 4 5 3 6 6" xfId="11838"/>
    <cellStyle name="Обычный 4 5 3 6 7" xfId="11839"/>
    <cellStyle name="Обычный 4 5 3 6 8" xfId="11840"/>
    <cellStyle name="Обычный 4 5 3 6 9" xfId="11841"/>
    <cellStyle name="Обычный 4 5 3 7" xfId="11842"/>
    <cellStyle name="Обычный 4 5 3 7 10" xfId="20717"/>
    <cellStyle name="Обычный 4 5 3 7 11" xfId="22329"/>
    <cellStyle name="Обычный 4 5 3 7 2" xfId="11843"/>
    <cellStyle name="Обычный 4 5 3 7 2 2" xfId="11844"/>
    <cellStyle name="Обычный 4 5 3 7 3" xfId="11845"/>
    <cellStyle name="Обычный 4 5 3 7 4" xfId="11846"/>
    <cellStyle name="Обычный 4 5 3 7 5" xfId="11847"/>
    <cellStyle name="Обычный 4 5 3 7 6" xfId="11848"/>
    <cellStyle name="Обычный 4 5 3 7 7" xfId="11849"/>
    <cellStyle name="Обычный 4 5 3 7 8" xfId="11850"/>
    <cellStyle name="Обычный 4 5 3 7 9" xfId="19022"/>
    <cellStyle name="Обычный 4 5 3 8" xfId="11851"/>
    <cellStyle name="Обычный 4 5 3 8 2" xfId="11852"/>
    <cellStyle name="Обычный 4 5 3 9" xfId="11853"/>
    <cellStyle name="Обычный 4 5 4" xfId="11854"/>
    <cellStyle name="Обычный 4 5 4 10" xfId="11855"/>
    <cellStyle name="Обычный 4 5 4 11" xfId="11856"/>
    <cellStyle name="Обычный 4 5 4 12" xfId="19023"/>
    <cellStyle name="Обычный 4 5 4 13" xfId="20718"/>
    <cellStyle name="Обычный 4 5 4 14" xfId="22330"/>
    <cellStyle name="Обычный 4 5 4 2" xfId="11857"/>
    <cellStyle name="Обычный 4 5 4 2 10" xfId="11858"/>
    <cellStyle name="Обычный 4 5 4 2 11" xfId="19024"/>
    <cellStyle name="Обычный 4 5 4 2 12" xfId="20719"/>
    <cellStyle name="Обычный 4 5 4 2 13" xfId="22331"/>
    <cellStyle name="Обычный 4 5 4 2 2" xfId="11859"/>
    <cellStyle name="Обычный 4 5 4 2 2 2" xfId="11860"/>
    <cellStyle name="Обычный 4 5 4 2 3" xfId="11861"/>
    <cellStyle name="Обычный 4 5 4 2 4" xfId="11862"/>
    <cellStyle name="Обычный 4 5 4 2 5" xfId="11863"/>
    <cellStyle name="Обычный 4 5 4 2 6" xfId="11864"/>
    <cellStyle name="Обычный 4 5 4 2 7" xfId="11865"/>
    <cellStyle name="Обычный 4 5 4 2 8" xfId="11866"/>
    <cellStyle name="Обычный 4 5 4 2 9" xfId="11867"/>
    <cellStyle name="Обычный 4 5 4 3" xfId="11868"/>
    <cellStyle name="Обычный 4 5 4 3 2" xfId="11869"/>
    <cellStyle name="Обычный 4 5 4 4" xfId="11870"/>
    <cellStyle name="Обычный 4 5 4 5" xfId="11871"/>
    <cellStyle name="Обычный 4 5 4 6" xfId="11872"/>
    <cellStyle name="Обычный 4 5 4 7" xfId="11873"/>
    <cellStyle name="Обычный 4 5 4 8" xfId="11874"/>
    <cellStyle name="Обычный 4 5 4 9" xfId="11875"/>
    <cellStyle name="Обычный 4 5 5" xfId="11876"/>
    <cellStyle name="Обычный 4 5 5 10" xfId="11877"/>
    <cellStyle name="Обычный 4 5 5 11" xfId="11878"/>
    <cellStyle name="Обычный 4 5 5 12" xfId="19025"/>
    <cellStyle name="Обычный 4 5 5 13" xfId="20720"/>
    <cellStyle name="Обычный 4 5 5 14" xfId="22332"/>
    <cellStyle name="Обычный 4 5 5 2" xfId="11879"/>
    <cellStyle name="Обычный 4 5 5 2 10" xfId="11880"/>
    <cellStyle name="Обычный 4 5 5 2 11" xfId="19026"/>
    <cellStyle name="Обычный 4 5 5 2 12" xfId="20721"/>
    <cellStyle name="Обычный 4 5 5 2 13" xfId="22333"/>
    <cellStyle name="Обычный 4 5 5 2 2" xfId="11881"/>
    <cellStyle name="Обычный 4 5 5 2 2 2" xfId="11882"/>
    <cellStyle name="Обычный 4 5 5 2 3" xfId="11883"/>
    <cellStyle name="Обычный 4 5 5 2 4" xfId="11884"/>
    <cellStyle name="Обычный 4 5 5 2 5" xfId="11885"/>
    <cellStyle name="Обычный 4 5 5 2 6" xfId="11886"/>
    <cellStyle name="Обычный 4 5 5 2 7" xfId="11887"/>
    <cellStyle name="Обычный 4 5 5 2 8" xfId="11888"/>
    <cellStyle name="Обычный 4 5 5 2 9" xfId="11889"/>
    <cellStyle name="Обычный 4 5 5 3" xfId="11890"/>
    <cellStyle name="Обычный 4 5 5 3 2" xfId="11891"/>
    <cellStyle name="Обычный 4 5 5 4" xfId="11892"/>
    <cellStyle name="Обычный 4 5 5 5" xfId="11893"/>
    <cellStyle name="Обычный 4 5 5 6" xfId="11894"/>
    <cellStyle name="Обычный 4 5 5 7" xfId="11895"/>
    <cellStyle name="Обычный 4 5 5 8" xfId="11896"/>
    <cellStyle name="Обычный 4 5 5 9" xfId="11897"/>
    <cellStyle name="Обычный 4 5 6" xfId="11898"/>
    <cellStyle name="Обычный 4 5 6 10" xfId="11899"/>
    <cellStyle name="Обычный 4 5 6 11" xfId="11900"/>
    <cellStyle name="Обычный 4 5 6 12" xfId="19027"/>
    <cellStyle name="Обычный 4 5 6 13" xfId="20722"/>
    <cellStyle name="Обычный 4 5 6 14" xfId="22334"/>
    <cellStyle name="Обычный 4 5 6 2" xfId="11901"/>
    <cellStyle name="Обычный 4 5 6 2 10" xfId="11902"/>
    <cellStyle name="Обычный 4 5 6 2 11" xfId="19028"/>
    <cellStyle name="Обычный 4 5 6 2 12" xfId="20723"/>
    <cellStyle name="Обычный 4 5 6 2 13" xfId="22335"/>
    <cellStyle name="Обычный 4 5 6 2 2" xfId="11903"/>
    <cellStyle name="Обычный 4 5 6 2 2 2" xfId="11904"/>
    <cellStyle name="Обычный 4 5 6 2 3" xfId="11905"/>
    <cellStyle name="Обычный 4 5 6 2 4" xfId="11906"/>
    <cellStyle name="Обычный 4 5 6 2 5" xfId="11907"/>
    <cellStyle name="Обычный 4 5 6 2 6" xfId="11908"/>
    <cellStyle name="Обычный 4 5 6 2 7" xfId="11909"/>
    <cellStyle name="Обычный 4 5 6 2 8" xfId="11910"/>
    <cellStyle name="Обычный 4 5 6 2 9" xfId="11911"/>
    <cellStyle name="Обычный 4 5 6 3" xfId="11912"/>
    <cellStyle name="Обычный 4 5 6 3 2" xfId="11913"/>
    <cellStyle name="Обычный 4 5 6 4" xfId="11914"/>
    <cellStyle name="Обычный 4 5 6 5" xfId="11915"/>
    <cellStyle name="Обычный 4 5 6 6" xfId="11916"/>
    <cellStyle name="Обычный 4 5 6 7" xfId="11917"/>
    <cellStyle name="Обычный 4 5 6 8" xfId="11918"/>
    <cellStyle name="Обычный 4 5 6 9" xfId="11919"/>
    <cellStyle name="Обычный 4 5 7" xfId="11920"/>
    <cellStyle name="Обычный 4 5 7 10" xfId="11921"/>
    <cellStyle name="Обычный 4 5 7 11" xfId="11922"/>
    <cellStyle name="Обычный 4 5 7 12" xfId="19029"/>
    <cellStyle name="Обычный 4 5 7 13" xfId="20724"/>
    <cellStyle name="Обычный 4 5 7 14" xfId="22336"/>
    <cellStyle name="Обычный 4 5 7 2" xfId="11923"/>
    <cellStyle name="Обычный 4 5 7 2 10" xfId="11924"/>
    <cellStyle name="Обычный 4 5 7 2 11" xfId="19030"/>
    <cellStyle name="Обычный 4 5 7 2 12" xfId="20725"/>
    <cellStyle name="Обычный 4 5 7 2 13" xfId="22337"/>
    <cellStyle name="Обычный 4 5 7 2 2" xfId="11925"/>
    <cellStyle name="Обычный 4 5 7 2 2 2" xfId="11926"/>
    <cellStyle name="Обычный 4 5 7 2 3" xfId="11927"/>
    <cellStyle name="Обычный 4 5 7 2 4" xfId="11928"/>
    <cellStyle name="Обычный 4 5 7 2 5" xfId="11929"/>
    <cellStyle name="Обычный 4 5 7 2 6" xfId="11930"/>
    <cellStyle name="Обычный 4 5 7 2 7" xfId="11931"/>
    <cellStyle name="Обычный 4 5 7 2 8" xfId="11932"/>
    <cellStyle name="Обычный 4 5 7 2 9" xfId="11933"/>
    <cellStyle name="Обычный 4 5 7 3" xfId="11934"/>
    <cellStyle name="Обычный 4 5 7 3 2" xfId="11935"/>
    <cellStyle name="Обычный 4 5 7 4" xfId="11936"/>
    <cellStyle name="Обычный 4 5 7 5" xfId="11937"/>
    <cellStyle name="Обычный 4 5 7 6" xfId="11938"/>
    <cellStyle name="Обычный 4 5 7 7" xfId="11939"/>
    <cellStyle name="Обычный 4 5 7 8" xfId="11940"/>
    <cellStyle name="Обычный 4 5 7 9" xfId="11941"/>
    <cellStyle name="Обычный 4 5 8" xfId="11942"/>
    <cellStyle name="Обычный 4 5 8 10" xfId="11943"/>
    <cellStyle name="Обычный 4 5 8 11" xfId="19031"/>
    <cellStyle name="Обычный 4 5 8 12" xfId="20726"/>
    <cellStyle name="Обычный 4 5 8 13" xfId="22338"/>
    <cellStyle name="Обычный 4 5 8 2" xfId="11944"/>
    <cellStyle name="Обычный 4 5 8 2 2" xfId="11945"/>
    <cellStyle name="Обычный 4 5 8 3" xfId="11946"/>
    <cellStyle name="Обычный 4 5 8 4" xfId="11947"/>
    <cellStyle name="Обычный 4 5 8 5" xfId="11948"/>
    <cellStyle name="Обычный 4 5 8 6" xfId="11949"/>
    <cellStyle name="Обычный 4 5 8 7" xfId="11950"/>
    <cellStyle name="Обычный 4 5 8 8" xfId="11951"/>
    <cellStyle name="Обычный 4 5 8 9" xfId="11952"/>
    <cellStyle name="Обычный 4 5 9" xfId="11953"/>
    <cellStyle name="Обычный 4 5 9 10" xfId="20727"/>
    <cellStyle name="Обычный 4 5 9 11" xfId="22339"/>
    <cellStyle name="Обычный 4 5 9 2" xfId="11954"/>
    <cellStyle name="Обычный 4 5 9 2 2" xfId="11955"/>
    <cellStyle name="Обычный 4 5 9 3" xfId="11956"/>
    <cellStyle name="Обычный 4 5 9 4" xfId="11957"/>
    <cellStyle name="Обычный 4 5 9 5" xfId="11958"/>
    <cellStyle name="Обычный 4 5 9 6" xfId="11959"/>
    <cellStyle name="Обычный 4 5 9 7" xfId="11960"/>
    <cellStyle name="Обычный 4 5 9 8" xfId="11961"/>
    <cellStyle name="Обычный 4 5 9 9" xfId="19032"/>
    <cellStyle name="Обычный 4 6" xfId="11962"/>
    <cellStyle name="Обычный 4 6 10" xfId="11963"/>
    <cellStyle name="Обычный 4 6 11" xfId="11964"/>
    <cellStyle name="Обычный 4 6 12" xfId="11965"/>
    <cellStyle name="Обычный 4 6 13" xfId="11966"/>
    <cellStyle name="Обычный 4 6 14" xfId="11967"/>
    <cellStyle name="Обычный 4 6 15" xfId="11968"/>
    <cellStyle name="Обычный 4 6 16" xfId="11969"/>
    <cellStyle name="Обычный 4 6 17" xfId="11970"/>
    <cellStyle name="Обычный 4 6 18" xfId="19033"/>
    <cellStyle name="Обычный 4 6 19" xfId="20728"/>
    <cellStyle name="Обычный 4 6 2" xfId="11971"/>
    <cellStyle name="Обычный 4 6 2 10" xfId="11972"/>
    <cellStyle name="Обычный 4 6 2 11" xfId="11973"/>
    <cellStyle name="Обычный 4 6 2 12" xfId="19034"/>
    <cellStyle name="Обычный 4 6 2 13" xfId="20729"/>
    <cellStyle name="Обычный 4 6 2 14" xfId="22341"/>
    <cellStyle name="Обычный 4 6 2 2" xfId="11974"/>
    <cellStyle name="Обычный 4 6 2 2 10" xfId="11975"/>
    <cellStyle name="Обычный 4 6 2 2 11" xfId="19035"/>
    <cellStyle name="Обычный 4 6 2 2 12" xfId="20730"/>
    <cellStyle name="Обычный 4 6 2 2 13" xfId="22342"/>
    <cellStyle name="Обычный 4 6 2 2 2" xfId="11976"/>
    <cellStyle name="Обычный 4 6 2 2 2 2" xfId="11977"/>
    <cellStyle name="Обычный 4 6 2 2 3" xfId="11978"/>
    <cellStyle name="Обычный 4 6 2 2 4" xfId="11979"/>
    <cellStyle name="Обычный 4 6 2 2 5" xfId="11980"/>
    <cellStyle name="Обычный 4 6 2 2 6" xfId="11981"/>
    <cellStyle name="Обычный 4 6 2 2 7" xfId="11982"/>
    <cellStyle name="Обычный 4 6 2 2 8" xfId="11983"/>
    <cellStyle name="Обычный 4 6 2 2 9" xfId="11984"/>
    <cellStyle name="Обычный 4 6 2 3" xfId="11985"/>
    <cellStyle name="Обычный 4 6 2 3 2" xfId="11986"/>
    <cellStyle name="Обычный 4 6 2 4" xfId="11987"/>
    <cellStyle name="Обычный 4 6 2 5" xfId="11988"/>
    <cellStyle name="Обычный 4 6 2 6" xfId="11989"/>
    <cellStyle name="Обычный 4 6 2 7" xfId="11990"/>
    <cellStyle name="Обычный 4 6 2 8" xfId="11991"/>
    <cellStyle name="Обычный 4 6 2 9" xfId="11992"/>
    <cellStyle name="Обычный 4 6 20" xfId="22340"/>
    <cellStyle name="Обычный 4 6 3" xfId="11993"/>
    <cellStyle name="Обычный 4 6 3 10" xfId="11994"/>
    <cellStyle name="Обычный 4 6 3 11" xfId="11995"/>
    <cellStyle name="Обычный 4 6 3 12" xfId="19036"/>
    <cellStyle name="Обычный 4 6 3 13" xfId="20731"/>
    <cellStyle name="Обычный 4 6 3 14" xfId="22343"/>
    <cellStyle name="Обычный 4 6 3 2" xfId="11996"/>
    <cellStyle name="Обычный 4 6 3 2 10" xfId="11997"/>
    <cellStyle name="Обычный 4 6 3 2 11" xfId="19037"/>
    <cellStyle name="Обычный 4 6 3 2 12" xfId="20732"/>
    <cellStyle name="Обычный 4 6 3 2 13" xfId="22344"/>
    <cellStyle name="Обычный 4 6 3 2 2" xfId="11998"/>
    <cellStyle name="Обычный 4 6 3 2 2 2" xfId="11999"/>
    <cellStyle name="Обычный 4 6 3 2 3" xfId="12000"/>
    <cellStyle name="Обычный 4 6 3 2 4" xfId="12001"/>
    <cellStyle name="Обычный 4 6 3 2 5" xfId="12002"/>
    <cellStyle name="Обычный 4 6 3 2 6" xfId="12003"/>
    <cellStyle name="Обычный 4 6 3 2 7" xfId="12004"/>
    <cellStyle name="Обычный 4 6 3 2 8" xfId="12005"/>
    <cellStyle name="Обычный 4 6 3 2 9" xfId="12006"/>
    <cellStyle name="Обычный 4 6 3 3" xfId="12007"/>
    <cellStyle name="Обычный 4 6 3 3 2" xfId="12008"/>
    <cellStyle name="Обычный 4 6 3 4" xfId="12009"/>
    <cellStyle name="Обычный 4 6 3 5" xfId="12010"/>
    <cellStyle name="Обычный 4 6 3 6" xfId="12011"/>
    <cellStyle name="Обычный 4 6 3 7" xfId="12012"/>
    <cellStyle name="Обычный 4 6 3 8" xfId="12013"/>
    <cellStyle name="Обычный 4 6 3 9" xfId="12014"/>
    <cellStyle name="Обычный 4 6 4" xfId="12015"/>
    <cellStyle name="Обычный 4 6 4 10" xfId="12016"/>
    <cellStyle name="Обычный 4 6 4 11" xfId="12017"/>
    <cellStyle name="Обычный 4 6 4 12" xfId="19038"/>
    <cellStyle name="Обычный 4 6 4 13" xfId="20733"/>
    <cellStyle name="Обычный 4 6 4 14" xfId="22345"/>
    <cellStyle name="Обычный 4 6 4 2" xfId="12018"/>
    <cellStyle name="Обычный 4 6 4 2 10" xfId="12019"/>
    <cellStyle name="Обычный 4 6 4 2 11" xfId="19039"/>
    <cellStyle name="Обычный 4 6 4 2 12" xfId="20734"/>
    <cellStyle name="Обычный 4 6 4 2 13" xfId="22346"/>
    <cellStyle name="Обычный 4 6 4 2 2" xfId="12020"/>
    <cellStyle name="Обычный 4 6 4 2 2 2" xfId="12021"/>
    <cellStyle name="Обычный 4 6 4 2 3" xfId="12022"/>
    <cellStyle name="Обычный 4 6 4 2 4" xfId="12023"/>
    <cellStyle name="Обычный 4 6 4 2 5" xfId="12024"/>
    <cellStyle name="Обычный 4 6 4 2 6" xfId="12025"/>
    <cellStyle name="Обычный 4 6 4 2 7" xfId="12026"/>
    <cellStyle name="Обычный 4 6 4 2 8" xfId="12027"/>
    <cellStyle name="Обычный 4 6 4 2 9" xfId="12028"/>
    <cellStyle name="Обычный 4 6 4 3" xfId="12029"/>
    <cellStyle name="Обычный 4 6 4 3 2" xfId="12030"/>
    <cellStyle name="Обычный 4 6 4 4" xfId="12031"/>
    <cellStyle name="Обычный 4 6 4 5" xfId="12032"/>
    <cellStyle name="Обычный 4 6 4 6" xfId="12033"/>
    <cellStyle name="Обычный 4 6 4 7" xfId="12034"/>
    <cellStyle name="Обычный 4 6 4 8" xfId="12035"/>
    <cellStyle name="Обычный 4 6 4 9" xfId="12036"/>
    <cellStyle name="Обычный 4 6 5" xfId="12037"/>
    <cellStyle name="Обычный 4 6 5 10" xfId="12038"/>
    <cellStyle name="Обычный 4 6 5 11" xfId="12039"/>
    <cellStyle name="Обычный 4 6 5 12" xfId="19040"/>
    <cellStyle name="Обычный 4 6 5 13" xfId="20735"/>
    <cellStyle name="Обычный 4 6 5 14" xfId="22347"/>
    <cellStyle name="Обычный 4 6 5 2" xfId="12040"/>
    <cellStyle name="Обычный 4 6 5 2 10" xfId="12041"/>
    <cellStyle name="Обычный 4 6 5 2 11" xfId="19041"/>
    <cellStyle name="Обычный 4 6 5 2 12" xfId="20736"/>
    <cellStyle name="Обычный 4 6 5 2 13" xfId="22348"/>
    <cellStyle name="Обычный 4 6 5 2 2" xfId="12042"/>
    <cellStyle name="Обычный 4 6 5 2 2 2" xfId="12043"/>
    <cellStyle name="Обычный 4 6 5 2 3" xfId="12044"/>
    <cellStyle name="Обычный 4 6 5 2 4" xfId="12045"/>
    <cellStyle name="Обычный 4 6 5 2 5" xfId="12046"/>
    <cellStyle name="Обычный 4 6 5 2 6" xfId="12047"/>
    <cellStyle name="Обычный 4 6 5 2 7" xfId="12048"/>
    <cellStyle name="Обычный 4 6 5 2 8" xfId="12049"/>
    <cellStyle name="Обычный 4 6 5 2 9" xfId="12050"/>
    <cellStyle name="Обычный 4 6 5 3" xfId="12051"/>
    <cellStyle name="Обычный 4 6 5 3 2" xfId="12052"/>
    <cellStyle name="Обычный 4 6 5 4" xfId="12053"/>
    <cellStyle name="Обычный 4 6 5 5" xfId="12054"/>
    <cellStyle name="Обычный 4 6 5 6" xfId="12055"/>
    <cellStyle name="Обычный 4 6 5 7" xfId="12056"/>
    <cellStyle name="Обычный 4 6 5 8" xfId="12057"/>
    <cellStyle name="Обычный 4 6 5 9" xfId="12058"/>
    <cellStyle name="Обычный 4 6 6" xfId="12059"/>
    <cellStyle name="Обычный 4 6 6 10" xfId="12060"/>
    <cellStyle name="Обычный 4 6 6 11" xfId="19042"/>
    <cellStyle name="Обычный 4 6 6 12" xfId="20737"/>
    <cellStyle name="Обычный 4 6 6 13" xfId="22349"/>
    <cellStyle name="Обычный 4 6 6 2" xfId="12061"/>
    <cellStyle name="Обычный 4 6 6 2 2" xfId="12062"/>
    <cellStyle name="Обычный 4 6 6 3" xfId="12063"/>
    <cellStyle name="Обычный 4 6 6 4" xfId="12064"/>
    <cellStyle name="Обычный 4 6 6 5" xfId="12065"/>
    <cellStyle name="Обычный 4 6 6 6" xfId="12066"/>
    <cellStyle name="Обычный 4 6 6 7" xfId="12067"/>
    <cellStyle name="Обычный 4 6 6 8" xfId="12068"/>
    <cellStyle name="Обычный 4 6 6 9" xfId="12069"/>
    <cellStyle name="Обычный 4 6 7" xfId="12070"/>
    <cellStyle name="Обычный 4 6 7 10" xfId="20738"/>
    <cellStyle name="Обычный 4 6 7 11" xfId="22350"/>
    <cellStyle name="Обычный 4 6 7 2" xfId="12071"/>
    <cellStyle name="Обычный 4 6 7 2 2" xfId="12072"/>
    <cellStyle name="Обычный 4 6 7 3" xfId="12073"/>
    <cellStyle name="Обычный 4 6 7 4" xfId="12074"/>
    <cellStyle name="Обычный 4 6 7 5" xfId="12075"/>
    <cellStyle name="Обычный 4 6 7 6" xfId="12076"/>
    <cellStyle name="Обычный 4 6 7 7" xfId="12077"/>
    <cellStyle name="Обычный 4 6 7 8" xfId="12078"/>
    <cellStyle name="Обычный 4 6 7 9" xfId="19043"/>
    <cellStyle name="Обычный 4 6 8" xfId="12079"/>
    <cellStyle name="Обычный 4 6 8 2" xfId="12080"/>
    <cellStyle name="Обычный 4 6 9" xfId="12081"/>
    <cellStyle name="Обычный 4 7" xfId="12082"/>
    <cellStyle name="Обычный 4 7 10" xfId="12083"/>
    <cellStyle name="Обычный 4 7 11" xfId="12084"/>
    <cellStyle name="Обычный 4 7 12" xfId="12085"/>
    <cellStyle name="Обычный 4 7 13" xfId="12086"/>
    <cellStyle name="Обычный 4 7 14" xfId="12087"/>
    <cellStyle name="Обычный 4 7 15" xfId="12088"/>
    <cellStyle name="Обычный 4 7 16" xfId="12089"/>
    <cellStyle name="Обычный 4 7 17" xfId="12090"/>
    <cellStyle name="Обычный 4 7 18" xfId="19044"/>
    <cellStyle name="Обычный 4 7 19" xfId="20739"/>
    <cellStyle name="Обычный 4 7 2" xfId="12091"/>
    <cellStyle name="Обычный 4 7 2 10" xfId="12092"/>
    <cellStyle name="Обычный 4 7 2 11" xfId="12093"/>
    <cellStyle name="Обычный 4 7 2 12" xfId="19045"/>
    <cellStyle name="Обычный 4 7 2 13" xfId="20740"/>
    <cellStyle name="Обычный 4 7 2 14" xfId="22352"/>
    <cellStyle name="Обычный 4 7 2 2" xfId="12094"/>
    <cellStyle name="Обычный 4 7 2 2 10" xfId="12095"/>
    <cellStyle name="Обычный 4 7 2 2 11" xfId="19046"/>
    <cellStyle name="Обычный 4 7 2 2 12" xfId="20741"/>
    <cellStyle name="Обычный 4 7 2 2 13" xfId="22353"/>
    <cellStyle name="Обычный 4 7 2 2 2" xfId="12096"/>
    <cellStyle name="Обычный 4 7 2 2 2 2" xfId="12097"/>
    <cellStyle name="Обычный 4 7 2 2 3" xfId="12098"/>
    <cellStyle name="Обычный 4 7 2 2 4" xfId="12099"/>
    <cellStyle name="Обычный 4 7 2 2 5" xfId="12100"/>
    <cellStyle name="Обычный 4 7 2 2 6" xfId="12101"/>
    <cellStyle name="Обычный 4 7 2 2 7" xfId="12102"/>
    <cellStyle name="Обычный 4 7 2 2 8" xfId="12103"/>
    <cellStyle name="Обычный 4 7 2 2 9" xfId="12104"/>
    <cellStyle name="Обычный 4 7 2 3" xfId="12105"/>
    <cellStyle name="Обычный 4 7 2 3 2" xfId="12106"/>
    <cellStyle name="Обычный 4 7 2 4" xfId="12107"/>
    <cellStyle name="Обычный 4 7 2 5" xfId="12108"/>
    <cellStyle name="Обычный 4 7 2 6" xfId="12109"/>
    <cellStyle name="Обычный 4 7 2 7" xfId="12110"/>
    <cellStyle name="Обычный 4 7 2 8" xfId="12111"/>
    <cellStyle name="Обычный 4 7 2 9" xfId="12112"/>
    <cellStyle name="Обычный 4 7 20" xfId="22351"/>
    <cellStyle name="Обычный 4 7 3" xfId="12113"/>
    <cellStyle name="Обычный 4 7 3 10" xfId="12114"/>
    <cellStyle name="Обычный 4 7 3 11" xfId="12115"/>
    <cellStyle name="Обычный 4 7 3 12" xfId="19047"/>
    <cellStyle name="Обычный 4 7 3 13" xfId="20742"/>
    <cellStyle name="Обычный 4 7 3 14" xfId="22354"/>
    <cellStyle name="Обычный 4 7 3 2" xfId="12116"/>
    <cellStyle name="Обычный 4 7 3 2 10" xfId="12117"/>
    <cellStyle name="Обычный 4 7 3 2 11" xfId="19048"/>
    <cellStyle name="Обычный 4 7 3 2 12" xfId="20743"/>
    <cellStyle name="Обычный 4 7 3 2 13" xfId="22355"/>
    <cellStyle name="Обычный 4 7 3 2 2" xfId="12118"/>
    <cellStyle name="Обычный 4 7 3 2 2 2" xfId="12119"/>
    <cellStyle name="Обычный 4 7 3 2 3" xfId="12120"/>
    <cellStyle name="Обычный 4 7 3 2 4" xfId="12121"/>
    <cellStyle name="Обычный 4 7 3 2 5" xfId="12122"/>
    <cellStyle name="Обычный 4 7 3 2 6" xfId="12123"/>
    <cellStyle name="Обычный 4 7 3 2 7" xfId="12124"/>
    <cellStyle name="Обычный 4 7 3 2 8" xfId="12125"/>
    <cellStyle name="Обычный 4 7 3 2 9" xfId="12126"/>
    <cellStyle name="Обычный 4 7 3 3" xfId="12127"/>
    <cellStyle name="Обычный 4 7 3 3 2" xfId="12128"/>
    <cellStyle name="Обычный 4 7 3 4" xfId="12129"/>
    <cellStyle name="Обычный 4 7 3 5" xfId="12130"/>
    <cellStyle name="Обычный 4 7 3 6" xfId="12131"/>
    <cellStyle name="Обычный 4 7 3 7" xfId="12132"/>
    <cellStyle name="Обычный 4 7 3 8" xfId="12133"/>
    <cellStyle name="Обычный 4 7 3 9" xfId="12134"/>
    <cellStyle name="Обычный 4 7 4" xfId="12135"/>
    <cellStyle name="Обычный 4 7 4 10" xfId="12136"/>
    <cellStyle name="Обычный 4 7 4 11" xfId="12137"/>
    <cellStyle name="Обычный 4 7 4 12" xfId="19049"/>
    <cellStyle name="Обычный 4 7 4 13" xfId="20744"/>
    <cellStyle name="Обычный 4 7 4 14" xfId="22356"/>
    <cellStyle name="Обычный 4 7 4 2" xfId="12138"/>
    <cellStyle name="Обычный 4 7 4 2 10" xfId="12139"/>
    <cellStyle name="Обычный 4 7 4 2 11" xfId="19050"/>
    <cellStyle name="Обычный 4 7 4 2 12" xfId="20745"/>
    <cellStyle name="Обычный 4 7 4 2 13" xfId="22357"/>
    <cellStyle name="Обычный 4 7 4 2 2" xfId="12140"/>
    <cellStyle name="Обычный 4 7 4 2 2 2" xfId="12141"/>
    <cellStyle name="Обычный 4 7 4 2 3" xfId="12142"/>
    <cellStyle name="Обычный 4 7 4 2 4" xfId="12143"/>
    <cellStyle name="Обычный 4 7 4 2 5" xfId="12144"/>
    <cellStyle name="Обычный 4 7 4 2 6" xfId="12145"/>
    <cellStyle name="Обычный 4 7 4 2 7" xfId="12146"/>
    <cellStyle name="Обычный 4 7 4 2 8" xfId="12147"/>
    <cellStyle name="Обычный 4 7 4 2 9" xfId="12148"/>
    <cellStyle name="Обычный 4 7 4 3" xfId="12149"/>
    <cellStyle name="Обычный 4 7 4 3 2" xfId="12150"/>
    <cellStyle name="Обычный 4 7 4 4" xfId="12151"/>
    <cellStyle name="Обычный 4 7 4 5" xfId="12152"/>
    <cellStyle name="Обычный 4 7 4 6" xfId="12153"/>
    <cellStyle name="Обычный 4 7 4 7" xfId="12154"/>
    <cellStyle name="Обычный 4 7 4 8" xfId="12155"/>
    <cellStyle name="Обычный 4 7 4 9" xfId="12156"/>
    <cellStyle name="Обычный 4 7 5" xfId="12157"/>
    <cellStyle name="Обычный 4 7 5 10" xfId="12158"/>
    <cellStyle name="Обычный 4 7 5 11" xfId="12159"/>
    <cellStyle name="Обычный 4 7 5 12" xfId="19051"/>
    <cellStyle name="Обычный 4 7 5 13" xfId="20746"/>
    <cellStyle name="Обычный 4 7 5 14" xfId="22358"/>
    <cellStyle name="Обычный 4 7 5 2" xfId="12160"/>
    <cellStyle name="Обычный 4 7 5 2 10" xfId="12161"/>
    <cellStyle name="Обычный 4 7 5 2 11" xfId="19052"/>
    <cellStyle name="Обычный 4 7 5 2 12" xfId="20747"/>
    <cellStyle name="Обычный 4 7 5 2 13" xfId="22359"/>
    <cellStyle name="Обычный 4 7 5 2 2" xfId="12162"/>
    <cellStyle name="Обычный 4 7 5 2 2 2" xfId="12163"/>
    <cellStyle name="Обычный 4 7 5 2 3" xfId="12164"/>
    <cellStyle name="Обычный 4 7 5 2 4" xfId="12165"/>
    <cellStyle name="Обычный 4 7 5 2 5" xfId="12166"/>
    <cellStyle name="Обычный 4 7 5 2 6" xfId="12167"/>
    <cellStyle name="Обычный 4 7 5 2 7" xfId="12168"/>
    <cellStyle name="Обычный 4 7 5 2 8" xfId="12169"/>
    <cellStyle name="Обычный 4 7 5 2 9" xfId="12170"/>
    <cellStyle name="Обычный 4 7 5 3" xfId="12171"/>
    <cellStyle name="Обычный 4 7 5 3 2" xfId="12172"/>
    <cellStyle name="Обычный 4 7 5 4" xfId="12173"/>
    <cellStyle name="Обычный 4 7 5 5" xfId="12174"/>
    <cellStyle name="Обычный 4 7 5 6" xfId="12175"/>
    <cellStyle name="Обычный 4 7 5 7" xfId="12176"/>
    <cellStyle name="Обычный 4 7 5 8" xfId="12177"/>
    <cellStyle name="Обычный 4 7 5 9" xfId="12178"/>
    <cellStyle name="Обычный 4 7 6" xfId="12179"/>
    <cellStyle name="Обычный 4 7 6 10" xfId="12180"/>
    <cellStyle name="Обычный 4 7 6 11" xfId="19053"/>
    <cellStyle name="Обычный 4 7 6 12" xfId="20748"/>
    <cellStyle name="Обычный 4 7 6 13" xfId="22360"/>
    <cellStyle name="Обычный 4 7 6 2" xfId="12181"/>
    <cellStyle name="Обычный 4 7 6 2 2" xfId="12182"/>
    <cellStyle name="Обычный 4 7 6 3" xfId="12183"/>
    <cellStyle name="Обычный 4 7 6 4" xfId="12184"/>
    <cellStyle name="Обычный 4 7 6 5" xfId="12185"/>
    <cellStyle name="Обычный 4 7 6 6" xfId="12186"/>
    <cellStyle name="Обычный 4 7 6 7" xfId="12187"/>
    <cellStyle name="Обычный 4 7 6 8" xfId="12188"/>
    <cellStyle name="Обычный 4 7 6 9" xfId="12189"/>
    <cellStyle name="Обычный 4 7 7" xfId="12190"/>
    <cellStyle name="Обычный 4 7 7 10" xfId="20749"/>
    <cellStyle name="Обычный 4 7 7 11" xfId="22361"/>
    <cellStyle name="Обычный 4 7 7 2" xfId="12191"/>
    <cellStyle name="Обычный 4 7 7 2 2" xfId="12192"/>
    <cellStyle name="Обычный 4 7 7 3" xfId="12193"/>
    <cellStyle name="Обычный 4 7 7 4" xfId="12194"/>
    <cellStyle name="Обычный 4 7 7 5" xfId="12195"/>
    <cellStyle name="Обычный 4 7 7 6" xfId="12196"/>
    <cellStyle name="Обычный 4 7 7 7" xfId="12197"/>
    <cellStyle name="Обычный 4 7 7 8" xfId="12198"/>
    <cellStyle name="Обычный 4 7 7 9" xfId="19054"/>
    <cellStyle name="Обычный 4 7 8" xfId="12199"/>
    <cellStyle name="Обычный 4 7 8 2" xfId="12200"/>
    <cellStyle name="Обычный 4 7 9" xfId="12201"/>
    <cellStyle name="Обычный 4 8" xfId="12202"/>
    <cellStyle name="Обычный 4 8 10" xfId="12203"/>
    <cellStyle name="Обычный 4 8 11" xfId="12204"/>
    <cellStyle name="Обычный 4 8 12" xfId="19055"/>
    <cellStyle name="Обычный 4 8 13" xfId="20750"/>
    <cellStyle name="Обычный 4 8 14" xfId="22362"/>
    <cellStyle name="Обычный 4 8 2" xfId="12205"/>
    <cellStyle name="Обычный 4 8 2 10" xfId="12206"/>
    <cellStyle name="Обычный 4 8 2 11" xfId="19056"/>
    <cellStyle name="Обычный 4 8 2 12" xfId="20751"/>
    <cellStyle name="Обычный 4 8 2 13" xfId="22363"/>
    <cellStyle name="Обычный 4 8 2 2" xfId="12207"/>
    <cellStyle name="Обычный 4 8 2 2 2" xfId="12208"/>
    <cellStyle name="Обычный 4 8 2 3" xfId="12209"/>
    <cellStyle name="Обычный 4 8 2 4" xfId="12210"/>
    <cellStyle name="Обычный 4 8 2 5" xfId="12211"/>
    <cellStyle name="Обычный 4 8 2 6" xfId="12212"/>
    <cellStyle name="Обычный 4 8 2 7" xfId="12213"/>
    <cellStyle name="Обычный 4 8 2 8" xfId="12214"/>
    <cellStyle name="Обычный 4 8 2 9" xfId="12215"/>
    <cellStyle name="Обычный 4 8 3" xfId="12216"/>
    <cellStyle name="Обычный 4 8 3 2" xfId="12217"/>
    <cellStyle name="Обычный 4 8 4" xfId="12218"/>
    <cellStyle name="Обычный 4 8 5" xfId="12219"/>
    <cellStyle name="Обычный 4 8 6" xfId="12220"/>
    <cellStyle name="Обычный 4 8 7" xfId="12221"/>
    <cellStyle name="Обычный 4 8 8" xfId="12222"/>
    <cellStyle name="Обычный 4 8 9" xfId="12223"/>
    <cellStyle name="Обычный 4 9" xfId="12224"/>
    <cellStyle name="Обычный 4 9 10" xfId="12225"/>
    <cellStyle name="Обычный 4 9 11" xfId="12226"/>
    <cellStyle name="Обычный 4 9 12" xfId="19057"/>
    <cellStyle name="Обычный 4 9 13" xfId="20752"/>
    <cellStyle name="Обычный 4 9 14" xfId="22364"/>
    <cellStyle name="Обычный 4 9 2" xfId="12227"/>
    <cellStyle name="Обычный 4 9 2 10" xfId="12228"/>
    <cellStyle name="Обычный 4 9 2 11" xfId="19058"/>
    <cellStyle name="Обычный 4 9 2 12" xfId="20753"/>
    <cellStyle name="Обычный 4 9 2 13" xfId="22365"/>
    <cellStyle name="Обычный 4 9 2 2" xfId="12229"/>
    <cellStyle name="Обычный 4 9 2 2 2" xfId="12230"/>
    <cellStyle name="Обычный 4 9 2 3" xfId="12231"/>
    <cellStyle name="Обычный 4 9 2 4" xfId="12232"/>
    <cellStyle name="Обычный 4 9 2 5" xfId="12233"/>
    <cellStyle name="Обычный 4 9 2 6" xfId="12234"/>
    <cellStyle name="Обычный 4 9 2 7" xfId="12235"/>
    <cellStyle name="Обычный 4 9 2 8" xfId="12236"/>
    <cellStyle name="Обычный 4 9 2 9" xfId="12237"/>
    <cellStyle name="Обычный 4 9 3" xfId="12238"/>
    <cellStyle name="Обычный 4 9 3 2" xfId="12239"/>
    <cellStyle name="Обычный 4 9 4" xfId="12240"/>
    <cellStyle name="Обычный 4 9 5" xfId="12241"/>
    <cellStyle name="Обычный 4 9 6" xfId="12242"/>
    <cellStyle name="Обычный 4 9 7" xfId="12243"/>
    <cellStyle name="Обычный 4 9 8" xfId="12244"/>
    <cellStyle name="Обычный 4 9 9" xfId="12245"/>
    <cellStyle name="Обычный 4_5. общ.V" xfId="12246"/>
    <cellStyle name="Обычный 5" xfId="12247"/>
    <cellStyle name="Обычный 5 2" xfId="12248"/>
    <cellStyle name="Обычный 5 2 10" xfId="12249"/>
    <cellStyle name="Обычный 5 2 10 10" xfId="12250"/>
    <cellStyle name="Обычный 5 2 10 11" xfId="12251"/>
    <cellStyle name="Обычный 5 2 10 12" xfId="19061"/>
    <cellStyle name="Обычный 5 2 10 13" xfId="20755"/>
    <cellStyle name="Обычный 5 2 10 14" xfId="22367"/>
    <cellStyle name="Обычный 5 2 10 2" xfId="12252"/>
    <cellStyle name="Обычный 5 2 10 2 10" xfId="12253"/>
    <cellStyle name="Обычный 5 2 10 2 11" xfId="19062"/>
    <cellStyle name="Обычный 5 2 10 2 12" xfId="20756"/>
    <cellStyle name="Обычный 5 2 10 2 13" xfId="22368"/>
    <cellStyle name="Обычный 5 2 10 2 2" xfId="12254"/>
    <cellStyle name="Обычный 5 2 10 2 2 2" xfId="12255"/>
    <cellStyle name="Обычный 5 2 10 2 3" xfId="12256"/>
    <cellStyle name="Обычный 5 2 10 2 4" xfId="12257"/>
    <cellStyle name="Обычный 5 2 10 2 5" xfId="12258"/>
    <cellStyle name="Обычный 5 2 10 2 6" xfId="12259"/>
    <cellStyle name="Обычный 5 2 10 2 7" xfId="12260"/>
    <cellStyle name="Обычный 5 2 10 2 8" xfId="12261"/>
    <cellStyle name="Обычный 5 2 10 2 9" xfId="12262"/>
    <cellStyle name="Обычный 5 2 10 3" xfId="12263"/>
    <cellStyle name="Обычный 5 2 10 3 2" xfId="12264"/>
    <cellStyle name="Обычный 5 2 10 4" xfId="12265"/>
    <cellStyle name="Обычный 5 2 10 5" xfId="12266"/>
    <cellStyle name="Обычный 5 2 10 6" xfId="12267"/>
    <cellStyle name="Обычный 5 2 10 7" xfId="12268"/>
    <cellStyle name="Обычный 5 2 10 8" xfId="12269"/>
    <cellStyle name="Обычный 5 2 10 9" xfId="12270"/>
    <cellStyle name="Обычный 5 2 11" xfId="12271"/>
    <cellStyle name="Обычный 5 2 11 10" xfId="12272"/>
    <cellStyle name="Обычный 5 2 11 11" xfId="19063"/>
    <cellStyle name="Обычный 5 2 11 12" xfId="20757"/>
    <cellStyle name="Обычный 5 2 11 13" xfId="22369"/>
    <cellStyle name="Обычный 5 2 11 2" xfId="12273"/>
    <cellStyle name="Обычный 5 2 11 2 2" xfId="12274"/>
    <cellStyle name="Обычный 5 2 11 3" xfId="12275"/>
    <cellStyle name="Обычный 5 2 11 4" xfId="12276"/>
    <cellStyle name="Обычный 5 2 11 5" xfId="12277"/>
    <cellStyle name="Обычный 5 2 11 6" xfId="12278"/>
    <cellStyle name="Обычный 5 2 11 7" xfId="12279"/>
    <cellStyle name="Обычный 5 2 11 8" xfId="12280"/>
    <cellStyle name="Обычный 5 2 11 9" xfId="12281"/>
    <cellStyle name="Обычный 5 2 12" xfId="12282"/>
    <cellStyle name="Обычный 5 2 12 10" xfId="20758"/>
    <cellStyle name="Обычный 5 2 12 11" xfId="22370"/>
    <cellStyle name="Обычный 5 2 12 2" xfId="12283"/>
    <cellStyle name="Обычный 5 2 12 2 2" xfId="12284"/>
    <cellStyle name="Обычный 5 2 12 3" xfId="12285"/>
    <cellStyle name="Обычный 5 2 12 4" xfId="12286"/>
    <cellStyle name="Обычный 5 2 12 5" xfId="12287"/>
    <cellStyle name="Обычный 5 2 12 6" xfId="12288"/>
    <cellStyle name="Обычный 5 2 12 7" xfId="12289"/>
    <cellStyle name="Обычный 5 2 12 8" xfId="12290"/>
    <cellStyle name="Обычный 5 2 12 9" xfId="19064"/>
    <cellStyle name="Обычный 5 2 13" xfId="12291"/>
    <cellStyle name="Обычный 5 2 13 10" xfId="20759"/>
    <cellStyle name="Обычный 5 2 13 11" xfId="22371"/>
    <cellStyle name="Обычный 5 2 13 2" xfId="12292"/>
    <cellStyle name="Обычный 5 2 13 2 2" xfId="12293"/>
    <cellStyle name="Обычный 5 2 13 3" xfId="12294"/>
    <cellStyle name="Обычный 5 2 13 4" xfId="12295"/>
    <cellStyle name="Обычный 5 2 13 5" xfId="12296"/>
    <cellStyle name="Обычный 5 2 13 6" xfId="12297"/>
    <cellStyle name="Обычный 5 2 13 7" xfId="12298"/>
    <cellStyle name="Обычный 5 2 13 8" xfId="12299"/>
    <cellStyle name="Обычный 5 2 13 9" xfId="19065"/>
    <cellStyle name="Обычный 5 2 14" xfId="12300"/>
    <cellStyle name="Обычный 5 2 14 2" xfId="12301"/>
    <cellStyle name="Обычный 5 2 15" xfId="12302"/>
    <cellStyle name="Обычный 5 2 16" xfId="12303"/>
    <cellStyle name="Обычный 5 2 17" xfId="12304"/>
    <cellStyle name="Обычный 5 2 18" xfId="12305"/>
    <cellStyle name="Обычный 5 2 19" xfId="12306"/>
    <cellStyle name="Обычный 5 2 2" xfId="12307"/>
    <cellStyle name="Обычный 5 2 2 10" xfId="12308"/>
    <cellStyle name="Обычный 5 2 2 10 2" xfId="12309"/>
    <cellStyle name="Обычный 5 2 2 11" xfId="12310"/>
    <cellStyle name="Обычный 5 2 2 12" xfId="12311"/>
    <cellStyle name="Обычный 5 2 2 13" xfId="12312"/>
    <cellStyle name="Обычный 5 2 2 14" xfId="12313"/>
    <cellStyle name="Обычный 5 2 2 15" xfId="12314"/>
    <cellStyle name="Обычный 5 2 2 16" xfId="12315"/>
    <cellStyle name="Обычный 5 2 2 17" xfId="12316"/>
    <cellStyle name="Обычный 5 2 2 18" xfId="12317"/>
    <cellStyle name="Обычный 5 2 2 19" xfId="12318"/>
    <cellStyle name="Обычный 5 2 2 2" xfId="12319"/>
    <cellStyle name="Обычный 5 2 2 2 10" xfId="12320"/>
    <cellStyle name="Обычный 5 2 2 2 11" xfId="12321"/>
    <cellStyle name="Обычный 5 2 2 2 12" xfId="12322"/>
    <cellStyle name="Обычный 5 2 2 2 13" xfId="12323"/>
    <cellStyle name="Обычный 5 2 2 2 14" xfId="12324"/>
    <cellStyle name="Обычный 5 2 2 2 15" xfId="12325"/>
    <cellStyle name="Обычный 5 2 2 2 16" xfId="12326"/>
    <cellStyle name="Обычный 5 2 2 2 17" xfId="12327"/>
    <cellStyle name="Обычный 5 2 2 2 18" xfId="19067"/>
    <cellStyle name="Обычный 5 2 2 2 19" xfId="20761"/>
    <cellStyle name="Обычный 5 2 2 2 2" xfId="12328"/>
    <cellStyle name="Обычный 5 2 2 2 2 10" xfId="12329"/>
    <cellStyle name="Обычный 5 2 2 2 2 11" xfId="12330"/>
    <cellStyle name="Обычный 5 2 2 2 2 12" xfId="19068"/>
    <cellStyle name="Обычный 5 2 2 2 2 13" xfId="20762"/>
    <cellStyle name="Обычный 5 2 2 2 2 14" xfId="22374"/>
    <cellStyle name="Обычный 5 2 2 2 2 2" xfId="12331"/>
    <cellStyle name="Обычный 5 2 2 2 2 2 10" xfId="12332"/>
    <cellStyle name="Обычный 5 2 2 2 2 2 11" xfId="19069"/>
    <cellStyle name="Обычный 5 2 2 2 2 2 12" xfId="20763"/>
    <cellStyle name="Обычный 5 2 2 2 2 2 13" xfId="22375"/>
    <cellStyle name="Обычный 5 2 2 2 2 2 2" xfId="12333"/>
    <cellStyle name="Обычный 5 2 2 2 2 2 2 2" xfId="12334"/>
    <cellStyle name="Обычный 5 2 2 2 2 2 3" xfId="12335"/>
    <cellStyle name="Обычный 5 2 2 2 2 2 4" xfId="12336"/>
    <cellStyle name="Обычный 5 2 2 2 2 2 5" xfId="12337"/>
    <cellStyle name="Обычный 5 2 2 2 2 2 6" xfId="12338"/>
    <cellStyle name="Обычный 5 2 2 2 2 2 7" xfId="12339"/>
    <cellStyle name="Обычный 5 2 2 2 2 2 8" xfId="12340"/>
    <cellStyle name="Обычный 5 2 2 2 2 2 9" xfId="12341"/>
    <cellStyle name="Обычный 5 2 2 2 2 3" xfId="12342"/>
    <cellStyle name="Обычный 5 2 2 2 2 3 2" xfId="12343"/>
    <cellStyle name="Обычный 5 2 2 2 2 4" xfId="12344"/>
    <cellStyle name="Обычный 5 2 2 2 2 5" xfId="12345"/>
    <cellStyle name="Обычный 5 2 2 2 2 6" xfId="12346"/>
    <cellStyle name="Обычный 5 2 2 2 2 7" xfId="12347"/>
    <cellStyle name="Обычный 5 2 2 2 2 8" xfId="12348"/>
    <cellStyle name="Обычный 5 2 2 2 2 9" xfId="12349"/>
    <cellStyle name="Обычный 5 2 2 2 20" xfId="22373"/>
    <cellStyle name="Обычный 5 2 2 2 3" xfId="12350"/>
    <cellStyle name="Обычный 5 2 2 2 3 10" xfId="12351"/>
    <cellStyle name="Обычный 5 2 2 2 3 11" xfId="12352"/>
    <cellStyle name="Обычный 5 2 2 2 3 12" xfId="19070"/>
    <cellStyle name="Обычный 5 2 2 2 3 13" xfId="20764"/>
    <cellStyle name="Обычный 5 2 2 2 3 14" xfId="22376"/>
    <cellStyle name="Обычный 5 2 2 2 3 2" xfId="12353"/>
    <cellStyle name="Обычный 5 2 2 2 3 2 10" xfId="12354"/>
    <cellStyle name="Обычный 5 2 2 2 3 2 11" xfId="19071"/>
    <cellStyle name="Обычный 5 2 2 2 3 2 12" xfId="20765"/>
    <cellStyle name="Обычный 5 2 2 2 3 2 13" xfId="22377"/>
    <cellStyle name="Обычный 5 2 2 2 3 2 2" xfId="12355"/>
    <cellStyle name="Обычный 5 2 2 2 3 2 2 2" xfId="12356"/>
    <cellStyle name="Обычный 5 2 2 2 3 2 3" xfId="12357"/>
    <cellStyle name="Обычный 5 2 2 2 3 2 4" xfId="12358"/>
    <cellStyle name="Обычный 5 2 2 2 3 2 5" xfId="12359"/>
    <cellStyle name="Обычный 5 2 2 2 3 2 6" xfId="12360"/>
    <cellStyle name="Обычный 5 2 2 2 3 2 7" xfId="12361"/>
    <cellStyle name="Обычный 5 2 2 2 3 2 8" xfId="12362"/>
    <cellStyle name="Обычный 5 2 2 2 3 2 9" xfId="12363"/>
    <cellStyle name="Обычный 5 2 2 2 3 3" xfId="12364"/>
    <cellStyle name="Обычный 5 2 2 2 3 3 2" xfId="12365"/>
    <cellStyle name="Обычный 5 2 2 2 3 4" xfId="12366"/>
    <cellStyle name="Обычный 5 2 2 2 3 5" xfId="12367"/>
    <cellStyle name="Обычный 5 2 2 2 3 6" xfId="12368"/>
    <cellStyle name="Обычный 5 2 2 2 3 7" xfId="12369"/>
    <cellStyle name="Обычный 5 2 2 2 3 8" xfId="12370"/>
    <cellStyle name="Обычный 5 2 2 2 3 9" xfId="12371"/>
    <cellStyle name="Обычный 5 2 2 2 4" xfId="12372"/>
    <cellStyle name="Обычный 5 2 2 2 4 10" xfId="12373"/>
    <cellStyle name="Обычный 5 2 2 2 4 11" xfId="12374"/>
    <cellStyle name="Обычный 5 2 2 2 4 12" xfId="19072"/>
    <cellStyle name="Обычный 5 2 2 2 4 13" xfId="20766"/>
    <cellStyle name="Обычный 5 2 2 2 4 14" xfId="22378"/>
    <cellStyle name="Обычный 5 2 2 2 4 2" xfId="12375"/>
    <cellStyle name="Обычный 5 2 2 2 4 2 10" xfId="12376"/>
    <cellStyle name="Обычный 5 2 2 2 4 2 11" xfId="19073"/>
    <cellStyle name="Обычный 5 2 2 2 4 2 12" xfId="20767"/>
    <cellStyle name="Обычный 5 2 2 2 4 2 13" xfId="22379"/>
    <cellStyle name="Обычный 5 2 2 2 4 2 2" xfId="12377"/>
    <cellStyle name="Обычный 5 2 2 2 4 2 2 2" xfId="12378"/>
    <cellStyle name="Обычный 5 2 2 2 4 2 3" xfId="12379"/>
    <cellStyle name="Обычный 5 2 2 2 4 2 4" xfId="12380"/>
    <cellStyle name="Обычный 5 2 2 2 4 2 5" xfId="12381"/>
    <cellStyle name="Обычный 5 2 2 2 4 2 6" xfId="12382"/>
    <cellStyle name="Обычный 5 2 2 2 4 2 7" xfId="12383"/>
    <cellStyle name="Обычный 5 2 2 2 4 2 8" xfId="12384"/>
    <cellStyle name="Обычный 5 2 2 2 4 2 9" xfId="12385"/>
    <cellStyle name="Обычный 5 2 2 2 4 3" xfId="12386"/>
    <cellStyle name="Обычный 5 2 2 2 4 3 2" xfId="12387"/>
    <cellStyle name="Обычный 5 2 2 2 4 4" xfId="12388"/>
    <cellStyle name="Обычный 5 2 2 2 4 5" xfId="12389"/>
    <cellStyle name="Обычный 5 2 2 2 4 6" xfId="12390"/>
    <cellStyle name="Обычный 5 2 2 2 4 7" xfId="12391"/>
    <cellStyle name="Обычный 5 2 2 2 4 8" xfId="12392"/>
    <cellStyle name="Обычный 5 2 2 2 4 9" xfId="12393"/>
    <cellStyle name="Обычный 5 2 2 2 5" xfId="12394"/>
    <cellStyle name="Обычный 5 2 2 2 5 10" xfId="12395"/>
    <cellStyle name="Обычный 5 2 2 2 5 11" xfId="12396"/>
    <cellStyle name="Обычный 5 2 2 2 5 12" xfId="19074"/>
    <cellStyle name="Обычный 5 2 2 2 5 13" xfId="20768"/>
    <cellStyle name="Обычный 5 2 2 2 5 14" xfId="22380"/>
    <cellStyle name="Обычный 5 2 2 2 5 2" xfId="12397"/>
    <cellStyle name="Обычный 5 2 2 2 5 2 10" xfId="12398"/>
    <cellStyle name="Обычный 5 2 2 2 5 2 11" xfId="19075"/>
    <cellStyle name="Обычный 5 2 2 2 5 2 12" xfId="20769"/>
    <cellStyle name="Обычный 5 2 2 2 5 2 13" xfId="22381"/>
    <cellStyle name="Обычный 5 2 2 2 5 2 2" xfId="12399"/>
    <cellStyle name="Обычный 5 2 2 2 5 2 2 2" xfId="12400"/>
    <cellStyle name="Обычный 5 2 2 2 5 2 3" xfId="12401"/>
    <cellStyle name="Обычный 5 2 2 2 5 2 4" xfId="12402"/>
    <cellStyle name="Обычный 5 2 2 2 5 2 5" xfId="12403"/>
    <cellStyle name="Обычный 5 2 2 2 5 2 6" xfId="12404"/>
    <cellStyle name="Обычный 5 2 2 2 5 2 7" xfId="12405"/>
    <cellStyle name="Обычный 5 2 2 2 5 2 8" xfId="12406"/>
    <cellStyle name="Обычный 5 2 2 2 5 2 9" xfId="12407"/>
    <cellStyle name="Обычный 5 2 2 2 5 3" xfId="12408"/>
    <cellStyle name="Обычный 5 2 2 2 5 3 2" xfId="12409"/>
    <cellStyle name="Обычный 5 2 2 2 5 4" xfId="12410"/>
    <cellStyle name="Обычный 5 2 2 2 5 5" xfId="12411"/>
    <cellStyle name="Обычный 5 2 2 2 5 6" xfId="12412"/>
    <cellStyle name="Обычный 5 2 2 2 5 7" xfId="12413"/>
    <cellStyle name="Обычный 5 2 2 2 5 8" xfId="12414"/>
    <cellStyle name="Обычный 5 2 2 2 5 9" xfId="12415"/>
    <cellStyle name="Обычный 5 2 2 2 6" xfId="12416"/>
    <cellStyle name="Обычный 5 2 2 2 6 10" xfId="12417"/>
    <cellStyle name="Обычный 5 2 2 2 6 11" xfId="19076"/>
    <cellStyle name="Обычный 5 2 2 2 6 12" xfId="20770"/>
    <cellStyle name="Обычный 5 2 2 2 6 13" xfId="22382"/>
    <cellStyle name="Обычный 5 2 2 2 6 2" xfId="12418"/>
    <cellStyle name="Обычный 5 2 2 2 6 2 2" xfId="12419"/>
    <cellStyle name="Обычный 5 2 2 2 6 3" xfId="12420"/>
    <cellStyle name="Обычный 5 2 2 2 6 4" xfId="12421"/>
    <cellStyle name="Обычный 5 2 2 2 6 5" xfId="12422"/>
    <cellStyle name="Обычный 5 2 2 2 6 6" xfId="12423"/>
    <cellStyle name="Обычный 5 2 2 2 6 7" xfId="12424"/>
    <cellStyle name="Обычный 5 2 2 2 6 8" xfId="12425"/>
    <cellStyle name="Обычный 5 2 2 2 6 9" xfId="12426"/>
    <cellStyle name="Обычный 5 2 2 2 7" xfId="12427"/>
    <cellStyle name="Обычный 5 2 2 2 7 10" xfId="20771"/>
    <cellStyle name="Обычный 5 2 2 2 7 11" xfId="22383"/>
    <cellStyle name="Обычный 5 2 2 2 7 2" xfId="12428"/>
    <cellStyle name="Обычный 5 2 2 2 7 2 2" xfId="12429"/>
    <cellStyle name="Обычный 5 2 2 2 7 3" xfId="12430"/>
    <cellStyle name="Обычный 5 2 2 2 7 4" xfId="12431"/>
    <cellStyle name="Обычный 5 2 2 2 7 5" xfId="12432"/>
    <cellStyle name="Обычный 5 2 2 2 7 6" xfId="12433"/>
    <cellStyle name="Обычный 5 2 2 2 7 7" xfId="12434"/>
    <cellStyle name="Обычный 5 2 2 2 7 8" xfId="12435"/>
    <cellStyle name="Обычный 5 2 2 2 7 9" xfId="19077"/>
    <cellStyle name="Обычный 5 2 2 2 8" xfId="12436"/>
    <cellStyle name="Обычный 5 2 2 2 8 2" xfId="12437"/>
    <cellStyle name="Обычный 5 2 2 2 9" xfId="12438"/>
    <cellStyle name="Обычный 5 2 2 20" xfId="19066"/>
    <cellStyle name="Обычный 5 2 2 21" xfId="20760"/>
    <cellStyle name="Обычный 5 2 2 22" xfId="22372"/>
    <cellStyle name="Обычный 5 2 2 3" xfId="12439"/>
    <cellStyle name="Обычный 5 2 2 3 10" xfId="12440"/>
    <cellStyle name="Обычный 5 2 2 3 11" xfId="12441"/>
    <cellStyle name="Обычный 5 2 2 3 12" xfId="12442"/>
    <cellStyle name="Обычный 5 2 2 3 13" xfId="12443"/>
    <cellStyle name="Обычный 5 2 2 3 14" xfId="12444"/>
    <cellStyle name="Обычный 5 2 2 3 15" xfId="12445"/>
    <cellStyle name="Обычный 5 2 2 3 16" xfId="12446"/>
    <cellStyle name="Обычный 5 2 2 3 17" xfId="12447"/>
    <cellStyle name="Обычный 5 2 2 3 18" xfId="19078"/>
    <cellStyle name="Обычный 5 2 2 3 19" xfId="20772"/>
    <cellStyle name="Обычный 5 2 2 3 2" xfId="12448"/>
    <cellStyle name="Обычный 5 2 2 3 2 10" xfId="12449"/>
    <cellStyle name="Обычный 5 2 2 3 2 11" xfId="12450"/>
    <cellStyle name="Обычный 5 2 2 3 2 12" xfId="19079"/>
    <cellStyle name="Обычный 5 2 2 3 2 13" xfId="20773"/>
    <cellStyle name="Обычный 5 2 2 3 2 14" xfId="22385"/>
    <cellStyle name="Обычный 5 2 2 3 2 2" xfId="12451"/>
    <cellStyle name="Обычный 5 2 2 3 2 2 10" xfId="12452"/>
    <cellStyle name="Обычный 5 2 2 3 2 2 11" xfId="19080"/>
    <cellStyle name="Обычный 5 2 2 3 2 2 12" xfId="20774"/>
    <cellStyle name="Обычный 5 2 2 3 2 2 13" xfId="22386"/>
    <cellStyle name="Обычный 5 2 2 3 2 2 2" xfId="12453"/>
    <cellStyle name="Обычный 5 2 2 3 2 2 2 2" xfId="12454"/>
    <cellStyle name="Обычный 5 2 2 3 2 2 3" xfId="12455"/>
    <cellStyle name="Обычный 5 2 2 3 2 2 4" xfId="12456"/>
    <cellStyle name="Обычный 5 2 2 3 2 2 5" xfId="12457"/>
    <cellStyle name="Обычный 5 2 2 3 2 2 6" xfId="12458"/>
    <cellStyle name="Обычный 5 2 2 3 2 2 7" xfId="12459"/>
    <cellStyle name="Обычный 5 2 2 3 2 2 8" xfId="12460"/>
    <cellStyle name="Обычный 5 2 2 3 2 2 9" xfId="12461"/>
    <cellStyle name="Обычный 5 2 2 3 2 3" xfId="12462"/>
    <cellStyle name="Обычный 5 2 2 3 2 3 2" xfId="12463"/>
    <cellStyle name="Обычный 5 2 2 3 2 4" xfId="12464"/>
    <cellStyle name="Обычный 5 2 2 3 2 5" xfId="12465"/>
    <cellStyle name="Обычный 5 2 2 3 2 6" xfId="12466"/>
    <cellStyle name="Обычный 5 2 2 3 2 7" xfId="12467"/>
    <cellStyle name="Обычный 5 2 2 3 2 8" xfId="12468"/>
    <cellStyle name="Обычный 5 2 2 3 2 9" xfId="12469"/>
    <cellStyle name="Обычный 5 2 2 3 20" xfId="22384"/>
    <cellStyle name="Обычный 5 2 2 3 3" xfId="12470"/>
    <cellStyle name="Обычный 5 2 2 3 3 10" xfId="12471"/>
    <cellStyle name="Обычный 5 2 2 3 3 11" xfId="12472"/>
    <cellStyle name="Обычный 5 2 2 3 3 12" xfId="19081"/>
    <cellStyle name="Обычный 5 2 2 3 3 13" xfId="20775"/>
    <cellStyle name="Обычный 5 2 2 3 3 14" xfId="22387"/>
    <cellStyle name="Обычный 5 2 2 3 3 2" xfId="12473"/>
    <cellStyle name="Обычный 5 2 2 3 3 2 10" xfId="12474"/>
    <cellStyle name="Обычный 5 2 2 3 3 2 11" xfId="19082"/>
    <cellStyle name="Обычный 5 2 2 3 3 2 12" xfId="20776"/>
    <cellStyle name="Обычный 5 2 2 3 3 2 13" xfId="22388"/>
    <cellStyle name="Обычный 5 2 2 3 3 2 2" xfId="12475"/>
    <cellStyle name="Обычный 5 2 2 3 3 2 2 2" xfId="12476"/>
    <cellStyle name="Обычный 5 2 2 3 3 2 3" xfId="12477"/>
    <cellStyle name="Обычный 5 2 2 3 3 2 4" xfId="12478"/>
    <cellStyle name="Обычный 5 2 2 3 3 2 5" xfId="12479"/>
    <cellStyle name="Обычный 5 2 2 3 3 2 6" xfId="12480"/>
    <cellStyle name="Обычный 5 2 2 3 3 2 7" xfId="12481"/>
    <cellStyle name="Обычный 5 2 2 3 3 2 8" xfId="12482"/>
    <cellStyle name="Обычный 5 2 2 3 3 2 9" xfId="12483"/>
    <cellStyle name="Обычный 5 2 2 3 3 3" xfId="12484"/>
    <cellStyle name="Обычный 5 2 2 3 3 3 2" xfId="12485"/>
    <cellStyle name="Обычный 5 2 2 3 3 4" xfId="12486"/>
    <cellStyle name="Обычный 5 2 2 3 3 5" xfId="12487"/>
    <cellStyle name="Обычный 5 2 2 3 3 6" xfId="12488"/>
    <cellStyle name="Обычный 5 2 2 3 3 7" xfId="12489"/>
    <cellStyle name="Обычный 5 2 2 3 3 8" xfId="12490"/>
    <cellStyle name="Обычный 5 2 2 3 3 9" xfId="12491"/>
    <cellStyle name="Обычный 5 2 2 3 4" xfId="12492"/>
    <cellStyle name="Обычный 5 2 2 3 4 10" xfId="12493"/>
    <cellStyle name="Обычный 5 2 2 3 4 11" xfId="12494"/>
    <cellStyle name="Обычный 5 2 2 3 4 12" xfId="19083"/>
    <cellStyle name="Обычный 5 2 2 3 4 13" xfId="20777"/>
    <cellStyle name="Обычный 5 2 2 3 4 14" xfId="22389"/>
    <cellStyle name="Обычный 5 2 2 3 4 2" xfId="12495"/>
    <cellStyle name="Обычный 5 2 2 3 4 2 10" xfId="12496"/>
    <cellStyle name="Обычный 5 2 2 3 4 2 11" xfId="19084"/>
    <cellStyle name="Обычный 5 2 2 3 4 2 12" xfId="20778"/>
    <cellStyle name="Обычный 5 2 2 3 4 2 13" xfId="22390"/>
    <cellStyle name="Обычный 5 2 2 3 4 2 2" xfId="12497"/>
    <cellStyle name="Обычный 5 2 2 3 4 2 2 2" xfId="12498"/>
    <cellStyle name="Обычный 5 2 2 3 4 2 3" xfId="12499"/>
    <cellStyle name="Обычный 5 2 2 3 4 2 4" xfId="12500"/>
    <cellStyle name="Обычный 5 2 2 3 4 2 5" xfId="12501"/>
    <cellStyle name="Обычный 5 2 2 3 4 2 6" xfId="12502"/>
    <cellStyle name="Обычный 5 2 2 3 4 2 7" xfId="12503"/>
    <cellStyle name="Обычный 5 2 2 3 4 2 8" xfId="12504"/>
    <cellStyle name="Обычный 5 2 2 3 4 2 9" xfId="12505"/>
    <cellStyle name="Обычный 5 2 2 3 4 3" xfId="12506"/>
    <cellStyle name="Обычный 5 2 2 3 4 3 2" xfId="12507"/>
    <cellStyle name="Обычный 5 2 2 3 4 4" xfId="12508"/>
    <cellStyle name="Обычный 5 2 2 3 4 5" xfId="12509"/>
    <cellStyle name="Обычный 5 2 2 3 4 6" xfId="12510"/>
    <cellStyle name="Обычный 5 2 2 3 4 7" xfId="12511"/>
    <cellStyle name="Обычный 5 2 2 3 4 8" xfId="12512"/>
    <cellStyle name="Обычный 5 2 2 3 4 9" xfId="12513"/>
    <cellStyle name="Обычный 5 2 2 3 5" xfId="12514"/>
    <cellStyle name="Обычный 5 2 2 3 5 10" xfId="12515"/>
    <cellStyle name="Обычный 5 2 2 3 5 11" xfId="12516"/>
    <cellStyle name="Обычный 5 2 2 3 5 12" xfId="19085"/>
    <cellStyle name="Обычный 5 2 2 3 5 13" xfId="20779"/>
    <cellStyle name="Обычный 5 2 2 3 5 14" xfId="22391"/>
    <cellStyle name="Обычный 5 2 2 3 5 2" xfId="12517"/>
    <cellStyle name="Обычный 5 2 2 3 5 2 10" xfId="12518"/>
    <cellStyle name="Обычный 5 2 2 3 5 2 11" xfId="19086"/>
    <cellStyle name="Обычный 5 2 2 3 5 2 12" xfId="20780"/>
    <cellStyle name="Обычный 5 2 2 3 5 2 13" xfId="22392"/>
    <cellStyle name="Обычный 5 2 2 3 5 2 2" xfId="12519"/>
    <cellStyle name="Обычный 5 2 2 3 5 2 2 2" xfId="12520"/>
    <cellStyle name="Обычный 5 2 2 3 5 2 3" xfId="12521"/>
    <cellStyle name="Обычный 5 2 2 3 5 2 4" xfId="12522"/>
    <cellStyle name="Обычный 5 2 2 3 5 2 5" xfId="12523"/>
    <cellStyle name="Обычный 5 2 2 3 5 2 6" xfId="12524"/>
    <cellStyle name="Обычный 5 2 2 3 5 2 7" xfId="12525"/>
    <cellStyle name="Обычный 5 2 2 3 5 2 8" xfId="12526"/>
    <cellStyle name="Обычный 5 2 2 3 5 2 9" xfId="12527"/>
    <cellStyle name="Обычный 5 2 2 3 5 3" xfId="12528"/>
    <cellStyle name="Обычный 5 2 2 3 5 3 2" xfId="12529"/>
    <cellStyle name="Обычный 5 2 2 3 5 4" xfId="12530"/>
    <cellStyle name="Обычный 5 2 2 3 5 5" xfId="12531"/>
    <cellStyle name="Обычный 5 2 2 3 5 6" xfId="12532"/>
    <cellStyle name="Обычный 5 2 2 3 5 7" xfId="12533"/>
    <cellStyle name="Обычный 5 2 2 3 5 8" xfId="12534"/>
    <cellStyle name="Обычный 5 2 2 3 5 9" xfId="12535"/>
    <cellStyle name="Обычный 5 2 2 3 6" xfId="12536"/>
    <cellStyle name="Обычный 5 2 2 3 6 10" xfId="12537"/>
    <cellStyle name="Обычный 5 2 2 3 6 11" xfId="19087"/>
    <cellStyle name="Обычный 5 2 2 3 6 12" xfId="20781"/>
    <cellStyle name="Обычный 5 2 2 3 6 13" xfId="22393"/>
    <cellStyle name="Обычный 5 2 2 3 6 2" xfId="12538"/>
    <cellStyle name="Обычный 5 2 2 3 6 2 2" xfId="12539"/>
    <cellStyle name="Обычный 5 2 2 3 6 3" xfId="12540"/>
    <cellStyle name="Обычный 5 2 2 3 6 4" xfId="12541"/>
    <cellStyle name="Обычный 5 2 2 3 6 5" xfId="12542"/>
    <cellStyle name="Обычный 5 2 2 3 6 6" xfId="12543"/>
    <cellStyle name="Обычный 5 2 2 3 6 7" xfId="12544"/>
    <cellStyle name="Обычный 5 2 2 3 6 8" xfId="12545"/>
    <cellStyle name="Обычный 5 2 2 3 6 9" xfId="12546"/>
    <cellStyle name="Обычный 5 2 2 3 7" xfId="12547"/>
    <cellStyle name="Обычный 5 2 2 3 7 10" xfId="20782"/>
    <cellStyle name="Обычный 5 2 2 3 7 11" xfId="22394"/>
    <cellStyle name="Обычный 5 2 2 3 7 2" xfId="12548"/>
    <cellStyle name="Обычный 5 2 2 3 7 2 2" xfId="12549"/>
    <cellStyle name="Обычный 5 2 2 3 7 3" xfId="12550"/>
    <cellStyle name="Обычный 5 2 2 3 7 4" xfId="12551"/>
    <cellStyle name="Обычный 5 2 2 3 7 5" xfId="12552"/>
    <cellStyle name="Обычный 5 2 2 3 7 6" xfId="12553"/>
    <cellStyle name="Обычный 5 2 2 3 7 7" xfId="12554"/>
    <cellStyle name="Обычный 5 2 2 3 7 8" xfId="12555"/>
    <cellStyle name="Обычный 5 2 2 3 7 9" xfId="19088"/>
    <cellStyle name="Обычный 5 2 2 3 8" xfId="12556"/>
    <cellStyle name="Обычный 5 2 2 3 8 2" xfId="12557"/>
    <cellStyle name="Обычный 5 2 2 3 9" xfId="12558"/>
    <cellStyle name="Обычный 5 2 2 4" xfId="12559"/>
    <cellStyle name="Обычный 5 2 2 4 10" xfId="12560"/>
    <cellStyle name="Обычный 5 2 2 4 11" xfId="12561"/>
    <cellStyle name="Обычный 5 2 2 4 12" xfId="19089"/>
    <cellStyle name="Обычный 5 2 2 4 13" xfId="20783"/>
    <cellStyle name="Обычный 5 2 2 4 14" xfId="22395"/>
    <cellStyle name="Обычный 5 2 2 4 2" xfId="12562"/>
    <cellStyle name="Обычный 5 2 2 4 2 10" xfId="12563"/>
    <cellStyle name="Обычный 5 2 2 4 2 11" xfId="19090"/>
    <cellStyle name="Обычный 5 2 2 4 2 12" xfId="20784"/>
    <cellStyle name="Обычный 5 2 2 4 2 13" xfId="22396"/>
    <cellStyle name="Обычный 5 2 2 4 2 2" xfId="12564"/>
    <cellStyle name="Обычный 5 2 2 4 2 2 2" xfId="12565"/>
    <cellStyle name="Обычный 5 2 2 4 2 3" xfId="12566"/>
    <cellStyle name="Обычный 5 2 2 4 2 4" xfId="12567"/>
    <cellStyle name="Обычный 5 2 2 4 2 5" xfId="12568"/>
    <cellStyle name="Обычный 5 2 2 4 2 6" xfId="12569"/>
    <cellStyle name="Обычный 5 2 2 4 2 7" xfId="12570"/>
    <cellStyle name="Обычный 5 2 2 4 2 8" xfId="12571"/>
    <cellStyle name="Обычный 5 2 2 4 2 9" xfId="12572"/>
    <cellStyle name="Обычный 5 2 2 4 3" xfId="12573"/>
    <cellStyle name="Обычный 5 2 2 4 3 2" xfId="12574"/>
    <cellStyle name="Обычный 5 2 2 4 4" xfId="12575"/>
    <cellStyle name="Обычный 5 2 2 4 5" xfId="12576"/>
    <cellStyle name="Обычный 5 2 2 4 6" xfId="12577"/>
    <cellStyle name="Обычный 5 2 2 4 7" xfId="12578"/>
    <cellStyle name="Обычный 5 2 2 4 8" xfId="12579"/>
    <cellStyle name="Обычный 5 2 2 4 9" xfId="12580"/>
    <cellStyle name="Обычный 5 2 2 5" xfId="12581"/>
    <cellStyle name="Обычный 5 2 2 5 10" xfId="12582"/>
    <cellStyle name="Обычный 5 2 2 5 11" xfId="12583"/>
    <cellStyle name="Обычный 5 2 2 5 12" xfId="19091"/>
    <cellStyle name="Обычный 5 2 2 5 13" xfId="20785"/>
    <cellStyle name="Обычный 5 2 2 5 14" xfId="22397"/>
    <cellStyle name="Обычный 5 2 2 5 2" xfId="12584"/>
    <cellStyle name="Обычный 5 2 2 5 2 10" xfId="12585"/>
    <cellStyle name="Обычный 5 2 2 5 2 11" xfId="19092"/>
    <cellStyle name="Обычный 5 2 2 5 2 12" xfId="20786"/>
    <cellStyle name="Обычный 5 2 2 5 2 13" xfId="22398"/>
    <cellStyle name="Обычный 5 2 2 5 2 2" xfId="12586"/>
    <cellStyle name="Обычный 5 2 2 5 2 2 2" xfId="12587"/>
    <cellStyle name="Обычный 5 2 2 5 2 3" xfId="12588"/>
    <cellStyle name="Обычный 5 2 2 5 2 4" xfId="12589"/>
    <cellStyle name="Обычный 5 2 2 5 2 5" xfId="12590"/>
    <cellStyle name="Обычный 5 2 2 5 2 6" xfId="12591"/>
    <cellStyle name="Обычный 5 2 2 5 2 7" xfId="12592"/>
    <cellStyle name="Обычный 5 2 2 5 2 8" xfId="12593"/>
    <cellStyle name="Обычный 5 2 2 5 2 9" xfId="12594"/>
    <cellStyle name="Обычный 5 2 2 5 3" xfId="12595"/>
    <cellStyle name="Обычный 5 2 2 5 3 2" xfId="12596"/>
    <cellStyle name="Обычный 5 2 2 5 4" xfId="12597"/>
    <cellStyle name="Обычный 5 2 2 5 5" xfId="12598"/>
    <cellStyle name="Обычный 5 2 2 5 6" xfId="12599"/>
    <cellStyle name="Обычный 5 2 2 5 7" xfId="12600"/>
    <cellStyle name="Обычный 5 2 2 5 8" xfId="12601"/>
    <cellStyle name="Обычный 5 2 2 5 9" xfId="12602"/>
    <cellStyle name="Обычный 5 2 2 6" xfId="12603"/>
    <cellStyle name="Обычный 5 2 2 6 10" xfId="12604"/>
    <cellStyle name="Обычный 5 2 2 6 11" xfId="12605"/>
    <cellStyle name="Обычный 5 2 2 6 12" xfId="19093"/>
    <cellStyle name="Обычный 5 2 2 6 13" xfId="20787"/>
    <cellStyle name="Обычный 5 2 2 6 14" xfId="22399"/>
    <cellStyle name="Обычный 5 2 2 6 2" xfId="12606"/>
    <cellStyle name="Обычный 5 2 2 6 2 10" xfId="12607"/>
    <cellStyle name="Обычный 5 2 2 6 2 11" xfId="19094"/>
    <cellStyle name="Обычный 5 2 2 6 2 12" xfId="20788"/>
    <cellStyle name="Обычный 5 2 2 6 2 13" xfId="22400"/>
    <cellStyle name="Обычный 5 2 2 6 2 2" xfId="12608"/>
    <cellStyle name="Обычный 5 2 2 6 2 2 2" xfId="12609"/>
    <cellStyle name="Обычный 5 2 2 6 2 3" xfId="12610"/>
    <cellStyle name="Обычный 5 2 2 6 2 4" xfId="12611"/>
    <cellStyle name="Обычный 5 2 2 6 2 5" xfId="12612"/>
    <cellStyle name="Обычный 5 2 2 6 2 6" xfId="12613"/>
    <cellStyle name="Обычный 5 2 2 6 2 7" xfId="12614"/>
    <cellStyle name="Обычный 5 2 2 6 2 8" xfId="12615"/>
    <cellStyle name="Обычный 5 2 2 6 2 9" xfId="12616"/>
    <cellStyle name="Обычный 5 2 2 6 3" xfId="12617"/>
    <cellStyle name="Обычный 5 2 2 6 3 2" xfId="12618"/>
    <cellStyle name="Обычный 5 2 2 6 4" xfId="12619"/>
    <cellStyle name="Обычный 5 2 2 6 5" xfId="12620"/>
    <cellStyle name="Обычный 5 2 2 6 6" xfId="12621"/>
    <cellStyle name="Обычный 5 2 2 6 7" xfId="12622"/>
    <cellStyle name="Обычный 5 2 2 6 8" xfId="12623"/>
    <cellStyle name="Обычный 5 2 2 6 9" xfId="12624"/>
    <cellStyle name="Обычный 5 2 2 7" xfId="12625"/>
    <cellStyle name="Обычный 5 2 2 7 10" xfId="12626"/>
    <cellStyle name="Обычный 5 2 2 7 11" xfId="12627"/>
    <cellStyle name="Обычный 5 2 2 7 12" xfId="19095"/>
    <cellStyle name="Обычный 5 2 2 7 13" xfId="20789"/>
    <cellStyle name="Обычный 5 2 2 7 14" xfId="22401"/>
    <cellStyle name="Обычный 5 2 2 7 2" xfId="12628"/>
    <cellStyle name="Обычный 5 2 2 7 2 10" xfId="12629"/>
    <cellStyle name="Обычный 5 2 2 7 2 11" xfId="19096"/>
    <cellStyle name="Обычный 5 2 2 7 2 12" xfId="20790"/>
    <cellStyle name="Обычный 5 2 2 7 2 13" xfId="22402"/>
    <cellStyle name="Обычный 5 2 2 7 2 2" xfId="12630"/>
    <cellStyle name="Обычный 5 2 2 7 2 2 2" xfId="12631"/>
    <cellStyle name="Обычный 5 2 2 7 2 3" xfId="12632"/>
    <cellStyle name="Обычный 5 2 2 7 2 4" xfId="12633"/>
    <cellStyle name="Обычный 5 2 2 7 2 5" xfId="12634"/>
    <cellStyle name="Обычный 5 2 2 7 2 6" xfId="12635"/>
    <cellStyle name="Обычный 5 2 2 7 2 7" xfId="12636"/>
    <cellStyle name="Обычный 5 2 2 7 2 8" xfId="12637"/>
    <cellStyle name="Обычный 5 2 2 7 2 9" xfId="12638"/>
    <cellStyle name="Обычный 5 2 2 7 3" xfId="12639"/>
    <cellStyle name="Обычный 5 2 2 7 3 2" xfId="12640"/>
    <cellStyle name="Обычный 5 2 2 7 4" xfId="12641"/>
    <cellStyle name="Обычный 5 2 2 7 5" xfId="12642"/>
    <cellStyle name="Обычный 5 2 2 7 6" xfId="12643"/>
    <cellStyle name="Обычный 5 2 2 7 7" xfId="12644"/>
    <cellStyle name="Обычный 5 2 2 7 8" xfId="12645"/>
    <cellStyle name="Обычный 5 2 2 7 9" xfId="12646"/>
    <cellStyle name="Обычный 5 2 2 8" xfId="12647"/>
    <cellStyle name="Обычный 5 2 2 8 10" xfId="12648"/>
    <cellStyle name="Обычный 5 2 2 8 11" xfId="19097"/>
    <cellStyle name="Обычный 5 2 2 8 12" xfId="20791"/>
    <cellStyle name="Обычный 5 2 2 8 13" xfId="22403"/>
    <cellStyle name="Обычный 5 2 2 8 2" xfId="12649"/>
    <cellStyle name="Обычный 5 2 2 8 2 2" xfId="12650"/>
    <cellStyle name="Обычный 5 2 2 8 3" xfId="12651"/>
    <cellStyle name="Обычный 5 2 2 8 4" xfId="12652"/>
    <cellStyle name="Обычный 5 2 2 8 5" xfId="12653"/>
    <cellStyle name="Обычный 5 2 2 8 6" xfId="12654"/>
    <cellStyle name="Обычный 5 2 2 8 7" xfId="12655"/>
    <cellStyle name="Обычный 5 2 2 8 8" xfId="12656"/>
    <cellStyle name="Обычный 5 2 2 8 9" xfId="12657"/>
    <cellStyle name="Обычный 5 2 2 9" xfId="12658"/>
    <cellStyle name="Обычный 5 2 2 9 10" xfId="20792"/>
    <cellStyle name="Обычный 5 2 2 9 11" xfId="22404"/>
    <cellStyle name="Обычный 5 2 2 9 2" xfId="12659"/>
    <cellStyle name="Обычный 5 2 2 9 2 2" xfId="12660"/>
    <cellStyle name="Обычный 5 2 2 9 3" xfId="12661"/>
    <cellStyle name="Обычный 5 2 2 9 4" xfId="12662"/>
    <cellStyle name="Обычный 5 2 2 9 5" xfId="12663"/>
    <cellStyle name="Обычный 5 2 2 9 6" xfId="12664"/>
    <cellStyle name="Обычный 5 2 2 9 7" xfId="12665"/>
    <cellStyle name="Обычный 5 2 2 9 8" xfId="12666"/>
    <cellStyle name="Обычный 5 2 2 9 9" xfId="19098"/>
    <cellStyle name="Обычный 5 2 20" xfId="12667"/>
    <cellStyle name="Обычный 5 2 21" xfId="12668"/>
    <cellStyle name="Обычный 5 2 22" xfId="12669"/>
    <cellStyle name="Обычный 5 2 23" xfId="12670"/>
    <cellStyle name="Обычный 5 2 24" xfId="19060"/>
    <cellStyle name="Обычный 5 2 25" xfId="19637"/>
    <cellStyle name="Обычный 5 2 26" xfId="20754"/>
    <cellStyle name="Обычный 5 2 27" xfId="22366"/>
    <cellStyle name="Обычный 5 2 3" xfId="12671"/>
    <cellStyle name="Обычный 5 2 3 10" xfId="12672"/>
    <cellStyle name="Обычный 5 2 3 11" xfId="12673"/>
    <cellStyle name="Обычный 5 2 3 12" xfId="12674"/>
    <cellStyle name="Обычный 5 2 3 13" xfId="12675"/>
    <cellStyle name="Обычный 5 2 3 14" xfId="12676"/>
    <cellStyle name="Обычный 5 2 3 15" xfId="12677"/>
    <cellStyle name="Обычный 5 2 3 16" xfId="12678"/>
    <cellStyle name="Обычный 5 2 3 17" xfId="12679"/>
    <cellStyle name="Обычный 5 2 3 18" xfId="19099"/>
    <cellStyle name="Обычный 5 2 3 19" xfId="20793"/>
    <cellStyle name="Обычный 5 2 3 2" xfId="12680"/>
    <cellStyle name="Обычный 5 2 3 2 10" xfId="12681"/>
    <cellStyle name="Обычный 5 2 3 2 11" xfId="12682"/>
    <cellStyle name="Обычный 5 2 3 2 12" xfId="19100"/>
    <cellStyle name="Обычный 5 2 3 2 13" xfId="20794"/>
    <cellStyle name="Обычный 5 2 3 2 14" xfId="22406"/>
    <cellStyle name="Обычный 5 2 3 2 2" xfId="12683"/>
    <cellStyle name="Обычный 5 2 3 2 2 10" xfId="12684"/>
    <cellStyle name="Обычный 5 2 3 2 2 11" xfId="19101"/>
    <cellStyle name="Обычный 5 2 3 2 2 12" xfId="20795"/>
    <cellStyle name="Обычный 5 2 3 2 2 13" xfId="22407"/>
    <cellStyle name="Обычный 5 2 3 2 2 2" xfId="12685"/>
    <cellStyle name="Обычный 5 2 3 2 2 2 2" xfId="12686"/>
    <cellStyle name="Обычный 5 2 3 2 2 3" xfId="12687"/>
    <cellStyle name="Обычный 5 2 3 2 2 4" xfId="12688"/>
    <cellStyle name="Обычный 5 2 3 2 2 5" xfId="12689"/>
    <cellStyle name="Обычный 5 2 3 2 2 6" xfId="12690"/>
    <cellStyle name="Обычный 5 2 3 2 2 7" xfId="12691"/>
    <cellStyle name="Обычный 5 2 3 2 2 8" xfId="12692"/>
    <cellStyle name="Обычный 5 2 3 2 2 9" xfId="12693"/>
    <cellStyle name="Обычный 5 2 3 2 3" xfId="12694"/>
    <cellStyle name="Обычный 5 2 3 2 3 2" xfId="12695"/>
    <cellStyle name="Обычный 5 2 3 2 4" xfId="12696"/>
    <cellStyle name="Обычный 5 2 3 2 5" xfId="12697"/>
    <cellStyle name="Обычный 5 2 3 2 6" xfId="12698"/>
    <cellStyle name="Обычный 5 2 3 2 7" xfId="12699"/>
    <cellStyle name="Обычный 5 2 3 2 8" xfId="12700"/>
    <cellStyle name="Обычный 5 2 3 2 9" xfId="12701"/>
    <cellStyle name="Обычный 5 2 3 20" xfId="22405"/>
    <cellStyle name="Обычный 5 2 3 3" xfId="12702"/>
    <cellStyle name="Обычный 5 2 3 3 10" xfId="12703"/>
    <cellStyle name="Обычный 5 2 3 3 11" xfId="12704"/>
    <cellStyle name="Обычный 5 2 3 3 12" xfId="19102"/>
    <cellStyle name="Обычный 5 2 3 3 13" xfId="20796"/>
    <cellStyle name="Обычный 5 2 3 3 14" xfId="22408"/>
    <cellStyle name="Обычный 5 2 3 3 2" xfId="12705"/>
    <cellStyle name="Обычный 5 2 3 3 2 10" xfId="12706"/>
    <cellStyle name="Обычный 5 2 3 3 2 11" xfId="19103"/>
    <cellStyle name="Обычный 5 2 3 3 2 12" xfId="20797"/>
    <cellStyle name="Обычный 5 2 3 3 2 13" xfId="22409"/>
    <cellStyle name="Обычный 5 2 3 3 2 2" xfId="12707"/>
    <cellStyle name="Обычный 5 2 3 3 2 2 2" xfId="12708"/>
    <cellStyle name="Обычный 5 2 3 3 2 3" xfId="12709"/>
    <cellStyle name="Обычный 5 2 3 3 2 4" xfId="12710"/>
    <cellStyle name="Обычный 5 2 3 3 2 5" xfId="12711"/>
    <cellStyle name="Обычный 5 2 3 3 2 6" xfId="12712"/>
    <cellStyle name="Обычный 5 2 3 3 2 7" xfId="12713"/>
    <cellStyle name="Обычный 5 2 3 3 2 8" xfId="12714"/>
    <cellStyle name="Обычный 5 2 3 3 2 9" xfId="12715"/>
    <cellStyle name="Обычный 5 2 3 3 3" xfId="12716"/>
    <cellStyle name="Обычный 5 2 3 3 3 2" xfId="12717"/>
    <cellStyle name="Обычный 5 2 3 3 4" xfId="12718"/>
    <cellStyle name="Обычный 5 2 3 3 5" xfId="12719"/>
    <cellStyle name="Обычный 5 2 3 3 6" xfId="12720"/>
    <cellStyle name="Обычный 5 2 3 3 7" xfId="12721"/>
    <cellStyle name="Обычный 5 2 3 3 8" xfId="12722"/>
    <cellStyle name="Обычный 5 2 3 3 9" xfId="12723"/>
    <cellStyle name="Обычный 5 2 3 4" xfId="12724"/>
    <cellStyle name="Обычный 5 2 3 4 10" xfId="12725"/>
    <cellStyle name="Обычный 5 2 3 4 11" xfId="12726"/>
    <cellStyle name="Обычный 5 2 3 4 12" xfId="19104"/>
    <cellStyle name="Обычный 5 2 3 4 13" xfId="20798"/>
    <cellStyle name="Обычный 5 2 3 4 14" xfId="22410"/>
    <cellStyle name="Обычный 5 2 3 4 2" xfId="12727"/>
    <cellStyle name="Обычный 5 2 3 4 2 10" xfId="12728"/>
    <cellStyle name="Обычный 5 2 3 4 2 11" xfId="19105"/>
    <cellStyle name="Обычный 5 2 3 4 2 12" xfId="20799"/>
    <cellStyle name="Обычный 5 2 3 4 2 13" xfId="22411"/>
    <cellStyle name="Обычный 5 2 3 4 2 2" xfId="12729"/>
    <cellStyle name="Обычный 5 2 3 4 2 2 2" xfId="12730"/>
    <cellStyle name="Обычный 5 2 3 4 2 3" xfId="12731"/>
    <cellStyle name="Обычный 5 2 3 4 2 4" xfId="12732"/>
    <cellStyle name="Обычный 5 2 3 4 2 5" xfId="12733"/>
    <cellStyle name="Обычный 5 2 3 4 2 6" xfId="12734"/>
    <cellStyle name="Обычный 5 2 3 4 2 7" xfId="12735"/>
    <cellStyle name="Обычный 5 2 3 4 2 8" xfId="12736"/>
    <cellStyle name="Обычный 5 2 3 4 2 9" xfId="12737"/>
    <cellStyle name="Обычный 5 2 3 4 3" xfId="12738"/>
    <cellStyle name="Обычный 5 2 3 4 3 2" xfId="12739"/>
    <cellStyle name="Обычный 5 2 3 4 4" xfId="12740"/>
    <cellStyle name="Обычный 5 2 3 4 5" xfId="12741"/>
    <cellStyle name="Обычный 5 2 3 4 6" xfId="12742"/>
    <cellStyle name="Обычный 5 2 3 4 7" xfId="12743"/>
    <cellStyle name="Обычный 5 2 3 4 8" xfId="12744"/>
    <cellStyle name="Обычный 5 2 3 4 9" xfId="12745"/>
    <cellStyle name="Обычный 5 2 3 5" xfId="12746"/>
    <cellStyle name="Обычный 5 2 3 5 10" xfId="12747"/>
    <cellStyle name="Обычный 5 2 3 5 11" xfId="12748"/>
    <cellStyle name="Обычный 5 2 3 5 12" xfId="19106"/>
    <cellStyle name="Обычный 5 2 3 5 13" xfId="20800"/>
    <cellStyle name="Обычный 5 2 3 5 14" xfId="22412"/>
    <cellStyle name="Обычный 5 2 3 5 2" xfId="12749"/>
    <cellStyle name="Обычный 5 2 3 5 2 10" xfId="12750"/>
    <cellStyle name="Обычный 5 2 3 5 2 11" xfId="19107"/>
    <cellStyle name="Обычный 5 2 3 5 2 12" xfId="20801"/>
    <cellStyle name="Обычный 5 2 3 5 2 13" xfId="22413"/>
    <cellStyle name="Обычный 5 2 3 5 2 2" xfId="12751"/>
    <cellStyle name="Обычный 5 2 3 5 2 2 2" xfId="12752"/>
    <cellStyle name="Обычный 5 2 3 5 2 3" xfId="12753"/>
    <cellStyle name="Обычный 5 2 3 5 2 4" xfId="12754"/>
    <cellStyle name="Обычный 5 2 3 5 2 5" xfId="12755"/>
    <cellStyle name="Обычный 5 2 3 5 2 6" xfId="12756"/>
    <cellStyle name="Обычный 5 2 3 5 2 7" xfId="12757"/>
    <cellStyle name="Обычный 5 2 3 5 2 8" xfId="12758"/>
    <cellStyle name="Обычный 5 2 3 5 2 9" xfId="12759"/>
    <cellStyle name="Обычный 5 2 3 5 3" xfId="12760"/>
    <cellStyle name="Обычный 5 2 3 5 3 2" xfId="12761"/>
    <cellStyle name="Обычный 5 2 3 5 4" xfId="12762"/>
    <cellStyle name="Обычный 5 2 3 5 5" xfId="12763"/>
    <cellStyle name="Обычный 5 2 3 5 6" xfId="12764"/>
    <cellStyle name="Обычный 5 2 3 5 7" xfId="12765"/>
    <cellStyle name="Обычный 5 2 3 5 8" xfId="12766"/>
    <cellStyle name="Обычный 5 2 3 5 9" xfId="12767"/>
    <cellStyle name="Обычный 5 2 3 6" xfId="12768"/>
    <cellStyle name="Обычный 5 2 3 6 10" xfId="12769"/>
    <cellStyle name="Обычный 5 2 3 6 11" xfId="19108"/>
    <cellStyle name="Обычный 5 2 3 6 12" xfId="20802"/>
    <cellStyle name="Обычный 5 2 3 6 13" xfId="22414"/>
    <cellStyle name="Обычный 5 2 3 6 2" xfId="12770"/>
    <cellStyle name="Обычный 5 2 3 6 2 2" xfId="12771"/>
    <cellStyle name="Обычный 5 2 3 6 3" xfId="12772"/>
    <cellStyle name="Обычный 5 2 3 6 4" xfId="12773"/>
    <cellStyle name="Обычный 5 2 3 6 5" xfId="12774"/>
    <cellStyle name="Обычный 5 2 3 6 6" xfId="12775"/>
    <cellStyle name="Обычный 5 2 3 6 7" xfId="12776"/>
    <cellStyle name="Обычный 5 2 3 6 8" xfId="12777"/>
    <cellStyle name="Обычный 5 2 3 6 9" xfId="12778"/>
    <cellStyle name="Обычный 5 2 3 7" xfId="12779"/>
    <cellStyle name="Обычный 5 2 3 7 10" xfId="20803"/>
    <cellStyle name="Обычный 5 2 3 7 11" xfId="22415"/>
    <cellStyle name="Обычный 5 2 3 7 2" xfId="12780"/>
    <cellStyle name="Обычный 5 2 3 7 2 2" xfId="12781"/>
    <cellStyle name="Обычный 5 2 3 7 3" xfId="12782"/>
    <cellStyle name="Обычный 5 2 3 7 4" xfId="12783"/>
    <cellStyle name="Обычный 5 2 3 7 5" xfId="12784"/>
    <cellStyle name="Обычный 5 2 3 7 6" xfId="12785"/>
    <cellStyle name="Обычный 5 2 3 7 7" xfId="12786"/>
    <cellStyle name="Обычный 5 2 3 7 8" xfId="12787"/>
    <cellStyle name="Обычный 5 2 3 7 9" xfId="19109"/>
    <cellStyle name="Обычный 5 2 3 8" xfId="12788"/>
    <cellStyle name="Обычный 5 2 3 8 2" xfId="12789"/>
    <cellStyle name="Обычный 5 2 3 9" xfId="12790"/>
    <cellStyle name="Обычный 5 2 4" xfId="12791"/>
    <cellStyle name="Обычный 5 2 4 10" xfId="12792"/>
    <cellStyle name="Обычный 5 2 4 11" xfId="12793"/>
    <cellStyle name="Обычный 5 2 4 12" xfId="12794"/>
    <cellStyle name="Обычный 5 2 4 13" xfId="12795"/>
    <cellStyle name="Обычный 5 2 4 14" xfId="12796"/>
    <cellStyle name="Обычный 5 2 4 15" xfId="12797"/>
    <cellStyle name="Обычный 5 2 4 16" xfId="12798"/>
    <cellStyle name="Обычный 5 2 4 17" xfId="12799"/>
    <cellStyle name="Обычный 5 2 4 18" xfId="19110"/>
    <cellStyle name="Обычный 5 2 4 19" xfId="20804"/>
    <cellStyle name="Обычный 5 2 4 2" xfId="12800"/>
    <cellStyle name="Обычный 5 2 4 2 10" xfId="12801"/>
    <cellStyle name="Обычный 5 2 4 2 11" xfId="12802"/>
    <cellStyle name="Обычный 5 2 4 2 12" xfId="19111"/>
    <cellStyle name="Обычный 5 2 4 2 13" xfId="20805"/>
    <cellStyle name="Обычный 5 2 4 2 14" xfId="22417"/>
    <cellStyle name="Обычный 5 2 4 2 2" xfId="12803"/>
    <cellStyle name="Обычный 5 2 4 2 2 10" xfId="12804"/>
    <cellStyle name="Обычный 5 2 4 2 2 11" xfId="19112"/>
    <cellStyle name="Обычный 5 2 4 2 2 12" xfId="20806"/>
    <cellStyle name="Обычный 5 2 4 2 2 13" xfId="22418"/>
    <cellStyle name="Обычный 5 2 4 2 2 2" xfId="12805"/>
    <cellStyle name="Обычный 5 2 4 2 2 2 2" xfId="12806"/>
    <cellStyle name="Обычный 5 2 4 2 2 3" xfId="12807"/>
    <cellStyle name="Обычный 5 2 4 2 2 4" xfId="12808"/>
    <cellStyle name="Обычный 5 2 4 2 2 5" xfId="12809"/>
    <cellStyle name="Обычный 5 2 4 2 2 6" xfId="12810"/>
    <cellStyle name="Обычный 5 2 4 2 2 7" xfId="12811"/>
    <cellStyle name="Обычный 5 2 4 2 2 8" xfId="12812"/>
    <cellStyle name="Обычный 5 2 4 2 2 9" xfId="12813"/>
    <cellStyle name="Обычный 5 2 4 2 3" xfId="12814"/>
    <cellStyle name="Обычный 5 2 4 2 3 2" xfId="12815"/>
    <cellStyle name="Обычный 5 2 4 2 4" xfId="12816"/>
    <cellStyle name="Обычный 5 2 4 2 5" xfId="12817"/>
    <cellStyle name="Обычный 5 2 4 2 6" xfId="12818"/>
    <cellStyle name="Обычный 5 2 4 2 7" xfId="12819"/>
    <cellStyle name="Обычный 5 2 4 2 8" xfId="12820"/>
    <cellStyle name="Обычный 5 2 4 2 9" xfId="12821"/>
    <cellStyle name="Обычный 5 2 4 20" xfId="22416"/>
    <cellStyle name="Обычный 5 2 4 3" xfId="12822"/>
    <cellStyle name="Обычный 5 2 4 3 10" xfId="12823"/>
    <cellStyle name="Обычный 5 2 4 3 11" xfId="12824"/>
    <cellStyle name="Обычный 5 2 4 3 12" xfId="19113"/>
    <cellStyle name="Обычный 5 2 4 3 13" xfId="20807"/>
    <cellStyle name="Обычный 5 2 4 3 14" xfId="22419"/>
    <cellStyle name="Обычный 5 2 4 3 2" xfId="12825"/>
    <cellStyle name="Обычный 5 2 4 3 2 10" xfId="12826"/>
    <cellStyle name="Обычный 5 2 4 3 2 11" xfId="19114"/>
    <cellStyle name="Обычный 5 2 4 3 2 12" xfId="20808"/>
    <cellStyle name="Обычный 5 2 4 3 2 13" xfId="22420"/>
    <cellStyle name="Обычный 5 2 4 3 2 2" xfId="12827"/>
    <cellStyle name="Обычный 5 2 4 3 2 2 2" xfId="12828"/>
    <cellStyle name="Обычный 5 2 4 3 2 3" xfId="12829"/>
    <cellStyle name="Обычный 5 2 4 3 2 4" xfId="12830"/>
    <cellStyle name="Обычный 5 2 4 3 2 5" xfId="12831"/>
    <cellStyle name="Обычный 5 2 4 3 2 6" xfId="12832"/>
    <cellStyle name="Обычный 5 2 4 3 2 7" xfId="12833"/>
    <cellStyle name="Обычный 5 2 4 3 2 8" xfId="12834"/>
    <cellStyle name="Обычный 5 2 4 3 2 9" xfId="12835"/>
    <cellStyle name="Обычный 5 2 4 3 3" xfId="12836"/>
    <cellStyle name="Обычный 5 2 4 3 3 2" xfId="12837"/>
    <cellStyle name="Обычный 5 2 4 3 4" xfId="12838"/>
    <cellStyle name="Обычный 5 2 4 3 5" xfId="12839"/>
    <cellStyle name="Обычный 5 2 4 3 6" xfId="12840"/>
    <cellStyle name="Обычный 5 2 4 3 7" xfId="12841"/>
    <cellStyle name="Обычный 5 2 4 3 8" xfId="12842"/>
    <cellStyle name="Обычный 5 2 4 3 9" xfId="12843"/>
    <cellStyle name="Обычный 5 2 4 4" xfId="12844"/>
    <cellStyle name="Обычный 5 2 4 4 10" xfId="12845"/>
    <cellStyle name="Обычный 5 2 4 4 11" xfId="12846"/>
    <cellStyle name="Обычный 5 2 4 4 12" xfId="19115"/>
    <cellStyle name="Обычный 5 2 4 4 13" xfId="20809"/>
    <cellStyle name="Обычный 5 2 4 4 14" xfId="22421"/>
    <cellStyle name="Обычный 5 2 4 4 2" xfId="12847"/>
    <cellStyle name="Обычный 5 2 4 4 2 10" xfId="12848"/>
    <cellStyle name="Обычный 5 2 4 4 2 11" xfId="19116"/>
    <cellStyle name="Обычный 5 2 4 4 2 12" xfId="20810"/>
    <cellStyle name="Обычный 5 2 4 4 2 13" xfId="22422"/>
    <cellStyle name="Обычный 5 2 4 4 2 2" xfId="12849"/>
    <cellStyle name="Обычный 5 2 4 4 2 2 2" xfId="12850"/>
    <cellStyle name="Обычный 5 2 4 4 2 3" xfId="12851"/>
    <cellStyle name="Обычный 5 2 4 4 2 4" xfId="12852"/>
    <cellStyle name="Обычный 5 2 4 4 2 5" xfId="12853"/>
    <cellStyle name="Обычный 5 2 4 4 2 6" xfId="12854"/>
    <cellStyle name="Обычный 5 2 4 4 2 7" xfId="12855"/>
    <cellStyle name="Обычный 5 2 4 4 2 8" xfId="12856"/>
    <cellStyle name="Обычный 5 2 4 4 2 9" xfId="12857"/>
    <cellStyle name="Обычный 5 2 4 4 3" xfId="12858"/>
    <cellStyle name="Обычный 5 2 4 4 3 2" xfId="12859"/>
    <cellStyle name="Обычный 5 2 4 4 4" xfId="12860"/>
    <cellStyle name="Обычный 5 2 4 4 5" xfId="12861"/>
    <cellStyle name="Обычный 5 2 4 4 6" xfId="12862"/>
    <cellStyle name="Обычный 5 2 4 4 7" xfId="12863"/>
    <cellStyle name="Обычный 5 2 4 4 8" xfId="12864"/>
    <cellStyle name="Обычный 5 2 4 4 9" xfId="12865"/>
    <cellStyle name="Обычный 5 2 4 5" xfId="12866"/>
    <cellStyle name="Обычный 5 2 4 5 10" xfId="12867"/>
    <cellStyle name="Обычный 5 2 4 5 11" xfId="12868"/>
    <cellStyle name="Обычный 5 2 4 5 12" xfId="19117"/>
    <cellStyle name="Обычный 5 2 4 5 13" xfId="20811"/>
    <cellStyle name="Обычный 5 2 4 5 14" xfId="22423"/>
    <cellStyle name="Обычный 5 2 4 5 2" xfId="12869"/>
    <cellStyle name="Обычный 5 2 4 5 2 10" xfId="12870"/>
    <cellStyle name="Обычный 5 2 4 5 2 11" xfId="19118"/>
    <cellStyle name="Обычный 5 2 4 5 2 12" xfId="20812"/>
    <cellStyle name="Обычный 5 2 4 5 2 13" xfId="22424"/>
    <cellStyle name="Обычный 5 2 4 5 2 2" xfId="12871"/>
    <cellStyle name="Обычный 5 2 4 5 2 2 2" xfId="12872"/>
    <cellStyle name="Обычный 5 2 4 5 2 3" xfId="12873"/>
    <cellStyle name="Обычный 5 2 4 5 2 4" xfId="12874"/>
    <cellStyle name="Обычный 5 2 4 5 2 5" xfId="12875"/>
    <cellStyle name="Обычный 5 2 4 5 2 6" xfId="12876"/>
    <cellStyle name="Обычный 5 2 4 5 2 7" xfId="12877"/>
    <cellStyle name="Обычный 5 2 4 5 2 8" xfId="12878"/>
    <cellStyle name="Обычный 5 2 4 5 2 9" xfId="12879"/>
    <cellStyle name="Обычный 5 2 4 5 3" xfId="12880"/>
    <cellStyle name="Обычный 5 2 4 5 3 2" xfId="12881"/>
    <cellStyle name="Обычный 5 2 4 5 4" xfId="12882"/>
    <cellStyle name="Обычный 5 2 4 5 5" xfId="12883"/>
    <cellStyle name="Обычный 5 2 4 5 6" xfId="12884"/>
    <cellStyle name="Обычный 5 2 4 5 7" xfId="12885"/>
    <cellStyle name="Обычный 5 2 4 5 8" xfId="12886"/>
    <cellStyle name="Обычный 5 2 4 5 9" xfId="12887"/>
    <cellStyle name="Обычный 5 2 4 6" xfId="12888"/>
    <cellStyle name="Обычный 5 2 4 6 10" xfId="12889"/>
    <cellStyle name="Обычный 5 2 4 6 11" xfId="19119"/>
    <cellStyle name="Обычный 5 2 4 6 12" xfId="20813"/>
    <cellStyle name="Обычный 5 2 4 6 13" xfId="22425"/>
    <cellStyle name="Обычный 5 2 4 6 2" xfId="12890"/>
    <cellStyle name="Обычный 5 2 4 6 2 2" xfId="12891"/>
    <cellStyle name="Обычный 5 2 4 6 3" xfId="12892"/>
    <cellStyle name="Обычный 5 2 4 6 4" xfId="12893"/>
    <cellStyle name="Обычный 5 2 4 6 5" xfId="12894"/>
    <cellStyle name="Обычный 5 2 4 6 6" xfId="12895"/>
    <cellStyle name="Обычный 5 2 4 6 7" xfId="12896"/>
    <cellStyle name="Обычный 5 2 4 6 8" xfId="12897"/>
    <cellStyle name="Обычный 5 2 4 6 9" xfId="12898"/>
    <cellStyle name="Обычный 5 2 4 7" xfId="12899"/>
    <cellStyle name="Обычный 5 2 4 7 10" xfId="20814"/>
    <cellStyle name="Обычный 5 2 4 7 11" xfId="22426"/>
    <cellStyle name="Обычный 5 2 4 7 2" xfId="12900"/>
    <cellStyle name="Обычный 5 2 4 7 2 2" xfId="12901"/>
    <cellStyle name="Обычный 5 2 4 7 3" xfId="12902"/>
    <cellStyle name="Обычный 5 2 4 7 4" xfId="12903"/>
    <cellStyle name="Обычный 5 2 4 7 5" xfId="12904"/>
    <cellStyle name="Обычный 5 2 4 7 6" xfId="12905"/>
    <cellStyle name="Обычный 5 2 4 7 7" xfId="12906"/>
    <cellStyle name="Обычный 5 2 4 7 8" xfId="12907"/>
    <cellStyle name="Обычный 5 2 4 7 9" xfId="19120"/>
    <cellStyle name="Обычный 5 2 4 8" xfId="12908"/>
    <cellStyle name="Обычный 5 2 4 8 2" xfId="12909"/>
    <cellStyle name="Обычный 5 2 4 9" xfId="12910"/>
    <cellStyle name="Обычный 5 2 5" xfId="12911"/>
    <cellStyle name="Обычный 5 2 5 10" xfId="12912"/>
    <cellStyle name="Обычный 5 2 5 11" xfId="12913"/>
    <cellStyle name="Обычный 5 2 5 12" xfId="19121"/>
    <cellStyle name="Обычный 5 2 5 13" xfId="20815"/>
    <cellStyle name="Обычный 5 2 5 14" xfId="22427"/>
    <cellStyle name="Обычный 5 2 5 2" xfId="12914"/>
    <cellStyle name="Обычный 5 2 5 2 10" xfId="12915"/>
    <cellStyle name="Обычный 5 2 5 2 11" xfId="19122"/>
    <cellStyle name="Обычный 5 2 5 2 12" xfId="20816"/>
    <cellStyle name="Обычный 5 2 5 2 13" xfId="22428"/>
    <cellStyle name="Обычный 5 2 5 2 2" xfId="12916"/>
    <cellStyle name="Обычный 5 2 5 2 2 2" xfId="12917"/>
    <cellStyle name="Обычный 5 2 5 2 3" xfId="12918"/>
    <cellStyle name="Обычный 5 2 5 2 4" xfId="12919"/>
    <cellStyle name="Обычный 5 2 5 2 5" xfId="12920"/>
    <cellStyle name="Обычный 5 2 5 2 6" xfId="12921"/>
    <cellStyle name="Обычный 5 2 5 2 7" xfId="12922"/>
    <cellStyle name="Обычный 5 2 5 2 8" xfId="12923"/>
    <cellStyle name="Обычный 5 2 5 2 9" xfId="12924"/>
    <cellStyle name="Обычный 5 2 5 3" xfId="12925"/>
    <cellStyle name="Обычный 5 2 5 3 2" xfId="12926"/>
    <cellStyle name="Обычный 5 2 5 4" xfId="12927"/>
    <cellStyle name="Обычный 5 2 5 5" xfId="12928"/>
    <cellStyle name="Обычный 5 2 5 6" xfId="12929"/>
    <cellStyle name="Обычный 5 2 5 7" xfId="12930"/>
    <cellStyle name="Обычный 5 2 5 8" xfId="12931"/>
    <cellStyle name="Обычный 5 2 5 9" xfId="12932"/>
    <cellStyle name="Обычный 5 2 6" xfId="12933"/>
    <cellStyle name="Обычный 5 2 6 10" xfId="12934"/>
    <cellStyle name="Обычный 5 2 6 11" xfId="12935"/>
    <cellStyle name="Обычный 5 2 6 12" xfId="19123"/>
    <cellStyle name="Обычный 5 2 6 13" xfId="20817"/>
    <cellStyle name="Обычный 5 2 6 14" xfId="22429"/>
    <cellStyle name="Обычный 5 2 6 2" xfId="12936"/>
    <cellStyle name="Обычный 5 2 6 2 10" xfId="12937"/>
    <cellStyle name="Обычный 5 2 6 2 11" xfId="19124"/>
    <cellStyle name="Обычный 5 2 6 2 12" xfId="20818"/>
    <cellStyle name="Обычный 5 2 6 2 13" xfId="22430"/>
    <cellStyle name="Обычный 5 2 6 2 2" xfId="12938"/>
    <cellStyle name="Обычный 5 2 6 2 2 2" xfId="12939"/>
    <cellStyle name="Обычный 5 2 6 2 3" xfId="12940"/>
    <cellStyle name="Обычный 5 2 6 2 4" xfId="12941"/>
    <cellStyle name="Обычный 5 2 6 2 5" xfId="12942"/>
    <cellStyle name="Обычный 5 2 6 2 6" xfId="12943"/>
    <cellStyle name="Обычный 5 2 6 2 7" xfId="12944"/>
    <cellStyle name="Обычный 5 2 6 2 8" xfId="12945"/>
    <cellStyle name="Обычный 5 2 6 2 9" xfId="12946"/>
    <cellStyle name="Обычный 5 2 6 3" xfId="12947"/>
    <cellStyle name="Обычный 5 2 6 3 2" xfId="12948"/>
    <cellStyle name="Обычный 5 2 6 4" xfId="12949"/>
    <cellStyle name="Обычный 5 2 6 5" xfId="12950"/>
    <cellStyle name="Обычный 5 2 6 6" xfId="12951"/>
    <cellStyle name="Обычный 5 2 6 7" xfId="12952"/>
    <cellStyle name="Обычный 5 2 6 8" xfId="12953"/>
    <cellStyle name="Обычный 5 2 6 9" xfId="12954"/>
    <cellStyle name="Обычный 5 2 7" xfId="12955"/>
    <cellStyle name="Обычный 5 2 7 10" xfId="12956"/>
    <cellStyle name="Обычный 5 2 7 11" xfId="12957"/>
    <cellStyle name="Обычный 5 2 7 12" xfId="19125"/>
    <cellStyle name="Обычный 5 2 7 13" xfId="20819"/>
    <cellStyle name="Обычный 5 2 7 14" xfId="22431"/>
    <cellStyle name="Обычный 5 2 7 2" xfId="12958"/>
    <cellStyle name="Обычный 5 2 7 2 10" xfId="12959"/>
    <cellStyle name="Обычный 5 2 7 2 11" xfId="19126"/>
    <cellStyle name="Обычный 5 2 7 2 12" xfId="20820"/>
    <cellStyle name="Обычный 5 2 7 2 13" xfId="22432"/>
    <cellStyle name="Обычный 5 2 7 2 2" xfId="12960"/>
    <cellStyle name="Обычный 5 2 7 2 2 2" xfId="12961"/>
    <cellStyle name="Обычный 5 2 7 2 3" xfId="12962"/>
    <cellStyle name="Обычный 5 2 7 2 4" xfId="12963"/>
    <cellStyle name="Обычный 5 2 7 2 5" xfId="12964"/>
    <cellStyle name="Обычный 5 2 7 2 6" xfId="12965"/>
    <cellStyle name="Обычный 5 2 7 2 7" xfId="12966"/>
    <cellStyle name="Обычный 5 2 7 2 8" xfId="12967"/>
    <cellStyle name="Обычный 5 2 7 2 9" xfId="12968"/>
    <cellStyle name="Обычный 5 2 7 3" xfId="12969"/>
    <cellStyle name="Обычный 5 2 7 3 2" xfId="12970"/>
    <cellStyle name="Обычный 5 2 7 4" xfId="12971"/>
    <cellStyle name="Обычный 5 2 7 5" xfId="12972"/>
    <cellStyle name="Обычный 5 2 7 6" xfId="12973"/>
    <cellStyle name="Обычный 5 2 7 7" xfId="12974"/>
    <cellStyle name="Обычный 5 2 7 8" xfId="12975"/>
    <cellStyle name="Обычный 5 2 7 9" xfId="12976"/>
    <cellStyle name="Обычный 5 2 8" xfId="12977"/>
    <cellStyle name="Обычный 5 2 8 10" xfId="12978"/>
    <cellStyle name="Обычный 5 2 8 11" xfId="12979"/>
    <cellStyle name="Обычный 5 2 8 12" xfId="19127"/>
    <cellStyle name="Обычный 5 2 8 13" xfId="20821"/>
    <cellStyle name="Обычный 5 2 8 14" xfId="22433"/>
    <cellStyle name="Обычный 5 2 8 2" xfId="12980"/>
    <cellStyle name="Обычный 5 2 8 2 10" xfId="12981"/>
    <cellStyle name="Обычный 5 2 8 2 11" xfId="19128"/>
    <cellStyle name="Обычный 5 2 8 2 12" xfId="20822"/>
    <cellStyle name="Обычный 5 2 8 2 13" xfId="22434"/>
    <cellStyle name="Обычный 5 2 8 2 2" xfId="12982"/>
    <cellStyle name="Обычный 5 2 8 2 2 2" xfId="12983"/>
    <cellStyle name="Обычный 5 2 8 2 3" xfId="12984"/>
    <cellStyle name="Обычный 5 2 8 2 4" xfId="12985"/>
    <cellStyle name="Обычный 5 2 8 2 5" xfId="12986"/>
    <cellStyle name="Обычный 5 2 8 2 6" xfId="12987"/>
    <cellStyle name="Обычный 5 2 8 2 7" xfId="12988"/>
    <cellStyle name="Обычный 5 2 8 2 8" xfId="12989"/>
    <cellStyle name="Обычный 5 2 8 2 9" xfId="12990"/>
    <cellStyle name="Обычный 5 2 8 3" xfId="12991"/>
    <cellStyle name="Обычный 5 2 8 3 2" xfId="12992"/>
    <cellStyle name="Обычный 5 2 8 4" xfId="12993"/>
    <cellStyle name="Обычный 5 2 8 5" xfId="12994"/>
    <cellStyle name="Обычный 5 2 8 6" xfId="12995"/>
    <cellStyle name="Обычный 5 2 8 7" xfId="12996"/>
    <cellStyle name="Обычный 5 2 8 8" xfId="12997"/>
    <cellStyle name="Обычный 5 2 8 9" xfId="12998"/>
    <cellStyle name="Обычный 5 2 9" xfId="12999"/>
    <cellStyle name="Обычный 5 2 9 10" xfId="13000"/>
    <cellStyle name="Обычный 5 2 9 11" xfId="13001"/>
    <cellStyle name="Обычный 5 2 9 12" xfId="19129"/>
    <cellStyle name="Обычный 5 2 9 13" xfId="20823"/>
    <cellStyle name="Обычный 5 2 9 14" xfId="22435"/>
    <cellStyle name="Обычный 5 2 9 2" xfId="13002"/>
    <cellStyle name="Обычный 5 2 9 2 10" xfId="13003"/>
    <cellStyle name="Обычный 5 2 9 2 11" xfId="19130"/>
    <cellStyle name="Обычный 5 2 9 2 12" xfId="20824"/>
    <cellStyle name="Обычный 5 2 9 2 13" xfId="22436"/>
    <cellStyle name="Обычный 5 2 9 2 2" xfId="13004"/>
    <cellStyle name="Обычный 5 2 9 2 2 2" xfId="13005"/>
    <cellStyle name="Обычный 5 2 9 2 3" xfId="13006"/>
    <cellStyle name="Обычный 5 2 9 2 4" xfId="13007"/>
    <cellStyle name="Обычный 5 2 9 2 5" xfId="13008"/>
    <cellStyle name="Обычный 5 2 9 2 6" xfId="13009"/>
    <cellStyle name="Обычный 5 2 9 2 7" xfId="13010"/>
    <cellStyle name="Обычный 5 2 9 2 8" xfId="13011"/>
    <cellStyle name="Обычный 5 2 9 2 9" xfId="13012"/>
    <cellStyle name="Обычный 5 2 9 3" xfId="13013"/>
    <cellStyle name="Обычный 5 2 9 3 2" xfId="13014"/>
    <cellStyle name="Обычный 5 2 9 4" xfId="13015"/>
    <cellStyle name="Обычный 5 2 9 5" xfId="13016"/>
    <cellStyle name="Обычный 5 2 9 6" xfId="13017"/>
    <cellStyle name="Обычный 5 2 9 7" xfId="13018"/>
    <cellStyle name="Обычный 5 2 9 8" xfId="13019"/>
    <cellStyle name="Обычный 5 2 9 9" xfId="13020"/>
    <cellStyle name="Обычный 5 3" xfId="19059"/>
    <cellStyle name="Обычный 6" xfId="13021"/>
    <cellStyle name="Обычный 6 10" xfId="13022"/>
    <cellStyle name="Обычный 6 10 10" xfId="13023"/>
    <cellStyle name="Обычный 6 10 11" xfId="13024"/>
    <cellStyle name="Обычный 6 10 12" xfId="19132"/>
    <cellStyle name="Обычный 6 10 13" xfId="20826"/>
    <cellStyle name="Обычный 6 10 14" xfId="22438"/>
    <cellStyle name="Обычный 6 10 2" xfId="13025"/>
    <cellStyle name="Обычный 6 10 2 10" xfId="13026"/>
    <cellStyle name="Обычный 6 10 2 11" xfId="19133"/>
    <cellStyle name="Обычный 6 10 2 12" xfId="20827"/>
    <cellStyle name="Обычный 6 10 2 13" xfId="22439"/>
    <cellStyle name="Обычный 6 10 2 2" xfId="13027"/>
    <cellStyle name="Обычный 6 10 2 2 2" xfId="13028"/>
    <cellStyle name="Обычный 6 10 2 3" xfId="13029"/>
    <cellStyle name="Обычный 6 10 2 4" xfId="13030"/>
    <cellStyle name="Обычный 6 10 2 5" xfId="13031"/>
    <cellStyle name="Обычный 6 10 2 6" xfId="13032"/>
    <cellStyle name="Обычный 6 10 2 7" xfId="13033"/>
    <cellStyle name="Обычный 6 10 2 8" xfId="13034"/>
    <cellStyle name="Обычный 6 10 2 9" xfId="13035"/>
    <cellStyle name="Обычный 6 10 3" xfId="13036"/>
    <cellStyle name="Обычный 6 10 3 2" xfId="13037"/>
    <cellStyle name="Обычный 6 10 4" xfId="13038"/>
    <cellStyle name="Обычный 6 10 5" xfId="13039"/>
    <cellStyle name="Обычный 6 10 6" xfId="13040"/>
    <cellStyle name="Обычный 6 10 7" xfId="13041"/>
    <cellStyle name="Обычный 6 10 8" xfId="13042"/>
    <cellStyle name="Обычный 6 10 9" xfId="13043"/>
    <cellStyle name="Обычный 6 11" xfId="13044"/>
    <cellStyle name="Обычный 6 11 10" xfId="13045"/>
    <cellStyle name="Обычный 6 11 11" xfId="13046"/>
    <cellStyle name="Обычный 6 11 12" xfId="19134"/>
    <cellStyle name="Обычный 6 11 13" xfId="20828"/>
    <cellStyle name="Обычный 6 11 14" xfId="22440"/>
    <cellStyle name="Обычный 6 11 2" xfId="13047"/>
    <cellStyle name="Обычный 6 11 2 10" xfId="13048"/>
    <cellStyle name="Обычный 6 11 2 11" xfId="19135"/>
    <cellStyle name="Обычный 6 11 2 12" xfId="20829"/>
    <cellStyle name="Обычный 6 11 2 13" xfId="22441"/>
    <cellStyle name="Обычный 6 11 2 2" xfId="13049"/>
    <cellStyle name="Обычный 6 11 2 2 2" xfId="13050"/>
    <cellStyle name="Обычный 6 11 2 3" xfId="13051"/>
    <cellStyle name="Обычный 6 11 2 4" xfId="13052"/>
    <cellStyle name="Обычный 6 11 2 5" xfId="13053"/>
    <cellStyle name="Обычный 6 11 2 6" xfId="13054"/>
    <cellStyle name="Обычный 6 11 2 7" xfId="13055"/>
    <cellStyle name="Обычный 6 11 2 8" xfId="13056"/>
    <cellStyle name="Обычный 6 11 2 9" xfId="13057"/>
    <cellStyle name="Обычный 6 11 3" xfId="13058"/>
    <cellStyle name="Обычный 6 11 3 2" xfId="13059"/>
    <cellStyle name="Обычный 6 11 4" xfId="13060"/>
    <cellStyle name="Обычный 6 11 5" xfId="13061"/>
    <cellStyle name="Обычный 6 11 6" xfId="13062"/>
    <cellStyle name="Обычный 6 11 7" xfId="13063"/>
    <cellStyle name="Обычный 6 11 8" xfId="13064"/>
    <cellStyle name="Обычный 6 11 9" xfId="13065"/>
    <cellStyle name="Обычный 6 12" xfId="13066"/>
    <cellStyle name="Обычный 6 12 10" xfId="13067"/>
    <cellStyle name="Обычный 6 12 11" xfId="13068"/>
    <cellStyle name="Обычный 6 12 12" xfId="19136"/>
    <cellStyle name="Обычный 6 12 13" xfId="20830"/>
    <cellStyle name="Обычный 6 12 14" xfId="22442"/>
    <cellStyle name="Обычный 6 12 2" xfId="13069"/>
    <cellStyle name="Обычный 6 12 2 10" xfId="13070"/>
    <cellStyle name="Обычный 6 12 2 11" xfId="19137"/>
    <cellStyle name="Обычный 6 12 2 12" xfId="20831"/>
    <cellStyle name="Обычный 6 12 2 13" xfId="22443"/>
    <cellStyle name="Обычный 6 12 2 2" xfId="13071"/>
    <cellStyle name="Обычный 6 12 2 2 2" xfId="13072"/>
    <cellStyle name="Обычный 6 12 2 3" xfId="13073"/>
    <cellStyle name="Обычный 6 12 2 4" xfId="13074"/>
    <cellStyle name="Обычный 6 12 2 5" xfId="13075"/>
    <cellStyle name="Обычный 6 12 2 6" xfId="13076"/>
    <cellStyle name="Обычный 6 12 2 7" xfId="13077"/>
    <cellStyle name="Обычный 6 12 2 8" xfId="13078"/>
    <cellStyle name="Обычный 6 12 2 9" xfId="13079"/>
    <cellStyle name="Обычный 6 12 3" xfId="13080"/>
    <cellStyle name="Обычный 6 12 3 2" xfId="13081"/>
    <cellStyle name="Обычный 6 12 4" xfId="13082"/>
    <cellStyle name="Обычный 6 12 5" xfId="13083"/>
    <cellStyle name="Обычный 6 12 6" xfId="13084"/>
    <cellStyle name="Обычный 6 12 7" xfId="13085"/>
    <cellStyle name="Обычный 6 12 8" xfId="13086"/>
    <cellStyle name="Обычный 6 12 9" xfId="13087"/>
    <cellStyle name="Обычный 6 13" xfId="13088"/>
    <cellStyle name="Обычный 6 13 10" xfId="13089"/>
    <cellStyle name="Обычный 6 13 11" xfId="13090"/>
    <cellStyle name="Обычный 6 13 12" xfId="19138"/>
    <cellStyle name="Обычный 6 13 13" xfId="20832"/>
    <cellStyle name="Обычный 6 13 14" xfId="22444"/>
    <cellStyle name="Обычный 6 13 2" xfId="13091"/>
    <cellStyle name="Обычный 6 13 2 10" xfId="13092"/>
    <cellStyle name="Обычный 6 13 2 11" xfId="19139"/>
    <cellStyle name="Обычный 6 13 2 12" xfId="20833"/>
    <cellStyle name="Обычный 6 13 2 13" xfId="22445"/>
    <cellStyle name="Обычный 6 13 2 2" xfId="13093"/>
    <cellStyle name="Обычный 6 13 2 2 2" xfId="13094"/>
    <cellStyle name="Обычный 6 13 2 3" xfId="13095"/>
    <cellStyle name="Обычный 6 13 2 4" xfId="13096"/>
    <cellStyle name="Обычный 6 13 2 5" xfId="13097"/>
    <cellStyle name="Обычный 6 13 2 6" xfId="13098"/>
    <cellStyle name="Обычный 6 13 2 7" xfId="13099"/>
    <cellStyle name="Обычный 6 13 2 8" xfId="13100"/>
    <cellStyle name="Обычный 6 13 2 9" xfId="13101"/>
    <cellStyle name="Обычный 6 13 3" xfId="13102"/>
    <cellStyle name="Обычный 6 13 3 2" xfId="13103"/>
    <cellStyle name="Обычный 6 13 4" xfId="13104"/>
    <cellStyle name="Обычный 6 13 5" xfId="13105"/>
    <cellStyle name="Обычный 6 13 6" xfId="13106"/>
    <cellStyle name="Обычный 6 13 7" xfId="13107"/>
    <cellStyle name="Обычный 6 13 8" xfId="13108"/>
    <cellStyle name="Обычный 6 13 9" xfId="13109"/>
    <cellStyle name="Обычный 6 14" xfId="13110"/>
    <cellStyle name="Обычный 6 14 10" xfId="13111"/>
    <cellStyle name="Обычный 6 14 11" xfId="13112"/>
    <cellStyle name="Обычный 6 14 12" xfId="19140"/>
    <cellStyle name="Обычный 6 14 13" xfId="20834"/>
    <cellStyle name="Обычный 6 14 14" xfId="22446"/>
    <cellStyle name="Обычный 6 14 2" xfId="13113"/>
    <cellStyle name="Обычный 6 14 2 10" xfId="13114"/>
    <cellStyle name="Обычный 6 14 2 11" xfId="19141"/>
    <cellStyle name="Обычный 6 14 2 12" xfId="20835"/>
    <cellStyle name="Обычный 6 14 2 13" xfId="22447"/>
    <cellStyle name="Обычный 6 14 2 2" xfId="13115"/>
    <cellStyle name="Обычный 6 14 2 2 2" xfId="13116"/>
    <cellStyle name="Обычный 6 14 2 3" xfId="13117"/>
    <cellStyle name="Обычный 6 14 2 4" xfId="13118"/>
    <cellStyle name="Обычный 6 14 2 5" xfId="13119"/>
    <cellStyle name="Обычный 6 14 2 6" xfId="13120"/>
    <cellStyle name="Обычный 6 14 2 7" xfId="13121"/>
    <cellStyle name="Обычный 6 14 2 8" xfId="13122"/>
    <cellStyle name="Обычный 6 14 2 9" xfId="13123"/>
    <cellStyle name="Обычный 6 14 3" xfId="13124"/>
    <cellStyle name="Обычный 6 14 3 2" xfId="13125"/>
    <cellStyle name="Обычный 6 14 4" xfId="13126"/>
    <cellStyle name="Обычный 6 14 5" xfId="13127"/>
    <cellStyle name="Обычный 6 14 6" xfId="13128"/>
    <cellStyle name="Обычный 6 14 7" xfId="13129"/>
    <cellStyle name="Обычный 6 14 8" xfId="13130"/>
    <cellStyle name="Обычный 6 14 9" xfId="13131"/>
    <cellStyle name="Обычный 6 15" xfId="13132"/>
    <cellStyle name="Обычный 6 15 10" xfId="13133"/>
    <cellStyle name="Обычный 6 15 11" xfId="19142"/>
    <cellStyle name="Обычный 6 15 12" xfId="20836"/>
    <cellStyle name="Обычный 6 15 13" xfId="22448"/>
    <cellStyle name="Обычный 6 15 2" xfId="13134"/>
    <cellStyle name="Обычный 6 15 2 2" xfId="13135"/>
    <cellStyle name="Обычный 6 15 3" xfId="13136"/>
    <cellStyle name="Обычный 6 15 4" xfId="13137"/>
    <cellStyle name="Обычный 6 15 5" xfId="13138"/>
    <cellStyle name="Обычный 6 15 6" xfId="13139"/>
    <cellStyle name="Обычный 6 15 7" xfId="13140"/>
    <cellStyle name="Обычный 6 15 8" xfId="13141"/>
    <cellStyle name="Обычный 6 15 9" xfId="13142"/>
    <cellStyle name="Обычный 6 16" xfId="13143"/>
    <cellStyle name="Обычный 6 16 10" xfId="20837"/>
    <cellStyle name="Обычный 6 16 11" xfId="22449"/>
    <cellStyle name="Обычный 6 16 2" xfId="13144"/>
    <cellStyle name="Обычный 6 16 2 2" xfId="13145"/>
    <cellStyle name="Обычный 6 16 3" xfId="13146"/>
    <cellStyle name="Обычный 6 16 4" xfId="13147"/>
    <cellStyle name="Обычный 6 16 5" xfId="13148"/>
    <cellStyle name="Обычный 6 16 6" xfId="13149"/>
    <cellStyle name="Обычный 6 16 7" xfId="13150"/>
    <cellStyle name="Обычный 6 16 8" xfId="13151"/>
    <cellStyle name="Обычный 6 16 9" xfId="19143"/>
    <cellStyle name="Обычный 6 17" xfId="13152"/>
    <cellStyle name="Обычный 6 17 10" xfId="20838"/>
    <cellStyle name="Обычный 6 17 11" xfId="22450"/>
    <cellStyle name="Обычный 6 17 2" xfId="13153"/>
    <cellStyle name="Обычный 6 17 2 2" xfId="13154"/>
    <cellStyle name="Обычный 6 17 3" xfId="13155"/>
    <cellStyle name="Обычный 6 17 4" xfId="13156"/>
    <cellStyle name="Обычный 6 17 5" xfId="13157"/>
    <cellStyle name="Обычный 6 17 6" xfId="13158"/>
    <cellStyle name="Обычный 6 17 7" xfId="13159"/>
    <cellStyle name="Обычный 6 17 8" xfId="13160"/>
    <cellStyle name="Обычный 6 17 9" xfId="19144"/>
    <cellStyle name="Обычный 6 18" xfId="13161"/>
    <cellStyle name="Обычный 6 18 2" xfId="13162"/>
    <cellStyle name="Обычный 6 19" xfId="13163"/>
    <cellStyle name="Обычный 6 2" xfId="13164"/>
    <cellStyle name="Обычный 6 2 10" xfId="13165"/>
    <cellStyle name="Обычный 6 2 10 10" xfId="13166"/>
    <cellStyle name="Обычный 6 2 10 11" xfId="13167"/>
    <cellStyle name="Обычный 6 2 10 12" xfId="19146"/>
    <cellStyle name="Обычный 6 2 10 13" xfId="20840"/>
    <cellStyle name="Обычный 6 2 10 14" xfId="22452"/>
    <cellStyle name="Обычный 6 2 10 2" xfId="13168"/>
    <cellStyle name="Обычный 6 2 10 2 10" xfId="13169"/>
    <cellStyle name="Обычный 6 2 10 2 11" xfId="19147"/>
    <cellStyle name="Обычный 6 2 10 2 12" xfId="20841"/>
    <cellStyle name="Обычный 6 2 10 2 13" xfId="22453"/>
    <cellStyle name="Обычный 6 2 10 2 2" xfId="13170"/>
    <cellStyle name="Обычный 6 2 10 2 2 2" xfId="13171"/>
    <cellStyle name="Обычный 6 2 10 2 3" xfId="13172"/>
    <cellStyle name="Обычный 6 2 10 2 4" xfId="13173"/>
    <cellStyle name="Обычный 6 2 10 2 5" xfId="13174"/>
    <cellStyle name="Обычный 6 2 10 2 6" xfId="13175"/>
    <cellStyle name="Обычный 6 2 10 2 7" xfId="13176"/>
    <cellStyle name="Обычный 6 2 10 2 8" xfId="13177"/>
    <cellStyle name="Обычный 6 2 10 2 9" xfId="13178"/>
    <cellStyle name="Обычный 6 2 10 3" xfId="13179"/>
    <cellStyle name="Обычный 6 2 10 3 2" xfId="13180"/>
    <cellStyle name="Обычный 6 2 10 4" xfId="13181"/>
    <cellStyle name="Обычный 6 2 10 5" xfId="13182"/>
    <cellStyle name="Обычный 6 2 10 6" xfId="13183"/>
    <cellStyle name="Обычный 6 2 10 7" xfId="13184"/>
    <cellStyle name="Обычный 6 2 10 8" xfId="13185"/>
    <cellStyle name="Обычный 6 2 10 9" xfId="13186"/>
    <cellStyle name="Обычный 6 2 11" xfId="13187"/>
    <cellStyle name="Обычный 6 2 11 10" xfId="13188"/>
    <cellStyle name="Обычный 6 2 11 11" xfId="19148"/>
    <cellStyle name="Обычный 6 2 11 12" xfId="20842"/>
    <cellStyle name="Обычный 6 2 11 13" xfId="22454"/>
    <cellStyle name="Обычный 6 2 11 2" xfId="13189"/>
    <cellStyle name="Обычный 6 2 11 2 2" xfId="13190"/>
    <cellStyle name="Обычный 6 2 11 3" xfId="13191"/>
    <cellStyle name="Обычный 6 2 11 4" xfId="13192"/>
    <cellStyle name="Обычный 6 2 11 5" xfId="13193"/>
    <cellStyle name="Обычный 6 2 11 6" xfId="13194"/>
    <cellStyle name="Обычный 6 2 11 7" xfId="13195"/>
    <cellStyle name="Обычный 6 2 11 8" xfId="13196"/>
    <cellStyle name="Обычный 6 2 11 9" xfId="13197"/>
    <cellStyle name="Обычный 6 2 12" xfId="13198"/>
    <cellStyle name="Обычный 6 2 12 10" xfId="20843"/>
    <cellStyle name="Обычный 6 2 12 11" xfId="22455"/>
    <cellStyle name="Обычный 6 2 12 2" xfId="13199"/>
    <cellStyle name="Обычный 6 2 12 2 2" xfId="13200"/>
    <cellStyle name="Обычный 6 2 12 3" xfId="13201"/>
    <cellStyle name="Обычный 6 2 12 4" xfId="13202"/>
    <cellStyle name="Обычный 6 2 12 5" xfId="13203"/>
    <cellStyle name="Обычный 6 2 12 6" xfId="13204"/>
    <cellStyle name="Обычный 6 2 12 7" xfId="13205"/>
    <cellStyle name="Обычный 6 2 12 8" xfId="13206"/>
    <cellStyle name="Обычный 6 2 12 9" xfId="19149"/>
    <cellStyle name="Обычный 6 2 13" xfId="13207"/>
    <cellStyle name="Обычный 6 2 13 10" xfId="20844"/>
    <cellStyle name="Обычный 6 2 13 11" xfId="22456"/>
    <cellStyle name="Обычный 6 2 13 2" xfId="13208"/>
    <cellStyle name="Обычный 6 2 13 2 2" xfId="13209"/>
    <cellStyle name="Обычный 6 2 13 3" xfId="13210"/>
    <cellStyle name="Обычный 6 2 13 4" xfId="13211"/>
    <cellStyle name="Обычный 6 2 13 5" xfId="13212"/>
    <cellStyle name="Обычный 6 2 13 6" xfId="13213"/>
    <cellStyle name="Обычный 6 2 13 7" xfId="13214"/>
    <cellStyle name="Обычный 6 2 13 8" xfId="13215"/>
    <cellStyle name="Обычный 6 2 13 9" xfId="19150"/>
    <cellStyle name="Обычный 6 2 14" xfId="13216"/>
    <cellStyle name="Обычный 6 2 14 2" xfId="13217"/>
    <cellStyle name="Обычный 6 2 15" xfId="13218"/>
    <cellStyle name="Обычный 6 2 16" xfId="13219"/>
    <cellStyle name="Обычный 6 2 17" xfId="13220"/>
    <cellStyle name="Обычный 6 2 18" xfId="13221"/>
    <cellStyle name="Обычный 6 2 19" xfId="13222"/>
    <cellStyle name="Обычный 6 2 2" xfId="13223"/>
    <cellStyle name="Обычный 6 2 2 10" xfId="13224"/>
    <cellStyle name="Обычный 6 2 2 10 2" xfId="13225"/>
    <cellStyle name="Обычный 6 2 2 11" xfId="13226"/>
    <cellStyle name="Обычный 6 2 2 12" xfId="13227"/>
    <cellStyle name="Обычный 6 2 2 13" xfId="13228"/>
    <cellStyle name="Обычный 6 2 2 14" xfId="13229"/>
    <cellStyle name="Обычный 6 2 2 15" xfId="13230"/>
    <cellStyle name="Обычный 6 2 2 16" xfId="13231"/>
    <cellStyle name="Обычный 6 2 2 17" xfId="13232"/>
    <cellStyle name="Обычный 6 2 2 18" xfId="13233"/>
    <cellStyle name="Обычный 6 2 2 19" xfId="13234"/>
    <cellStyle name="Обычный 6 2 2 2" xfId="13235"/>
    <cellStyle name="Обычный 6 2 2 2 10" xfId="13236"/>
    <cellStyle name="Обычный 6 2 2 2 11" xfId="13237"/>
    <cellStyle name="Обычный 6 2 2 2 12" xfId="13238"/>
    <cellStyle name="Обычный 6 2 2 2 13" xfId="13239"/>
    <cellStyle name="Обычный 6 2 2 2 14" xfId="13240"/>
    <cellStyle name="Обычный 6 2 2 2 15" xfId="13241"/>
    <cellStyle name="Обычный 6 2 2 2 16" xfId="13242"/>
    <cellStyle name="Обычный 6 2 2 2 17" xfId="13243"/>
    <cellStyle name="Обычный 6 2 2 2 18" xfId="19152"/>
    <cellStyle name="Обычный 6 2 2 2 19" xfId="20846"/>
    <cellStyle name="Обычный 6 2 2 2 2" xfId="13244"/>
    <cellStyle name="Обычный 6 2 2 2 2 10" xfId="13245"/>
    <cellStyle name="Обычный 6 2 2 2 2 11" xfId="13246"/>
    <cellStyle name="Обычный 6 2 2 2 2 12" xfId="19153"/>
    <cellStyle name="Обычный 6 2 2 2 2 13" xfId="20847"/>
    <cellStyle name="Обычный 6 2 2 2 2 14" xfId="22459"/>
    <cellStyle name="Обычный 6 2 2 2 2 2" xfId="13247"/>
    <cellStyle name="Обычный 6 2 2 2 2 2 10" xfId="13248"/>
    <cellStyle name="Обычный 6 2 2 2 2 2 11" xfId="19154"/>
    <cellStyle name="Обычный 6 2 2 2 2 2 12" xfId="20848"/>
    <cellStyle name="Обычный 6 2 2 2 2 2 13" xfId="22460"/>
    <cellStyle name="Обычный 6 2 2 2 2 2 2" xfId="13249"/>
    <cellStyle name="Обычный 6 2 2 2 2 2 2 2" xfId="13250"/>
    <cellStyle name="Обычный 6 2 2 2 2 2 3" xfId="13251"/>
    <cellStyle name="Обычный 6 2 2 2 2 2 4" xfId="13252"/>
    <cellStyle name="Обычный 6 2 2 2 2 2 5" xfId="13253"/>
    <cellStyle name="Обычный 6 2 2 2 2 2 6" xfId="13254"/>
    <cellStyle name="Обычный 6 2 2 2 2 2 7" xfId="13255"/>
    <cellStyle name="Обычный 6 2 2 2 2 2 8" xfId="13256"/>
    <cellStyle name="Обычный 6 2 2 2 2 2 9" xfId="13257"/>
    <cellStyle name="Обычный 6 2 2 2 2 3" xfId="13258"/>
    <cellStyle name="Обычный 6 2 2 2 2 3 2" xfId="13259"/>
    <cellStyle name="Обычный 6 2 2 2 2 4" xfId="13260"/>
    <cellStyle name="Обычный 6 2 2 2 2 5" xfId="13261"/>
    <cellStyle name="Обычный 6 2 2 2 2 6" xfId="13262"/>
    <cellStyle name="Обычный 6 2 2 2 2 7" xfId="13263"/>
    <cellStyle name="Обычный 6 2 2 2 2 8" xfId="13264"/>
    <cellStyle name="Обычный 6 2 2 2 2 9" xfId="13265"/>
    <cellStyle name="Обычный 6 2 2 2 20" xfId="22458"/>
    <cellStyle name="Обычный 6 2 2 2 3" xfId="13266"/>
    <cellStyle name="Обычный 6 2 2 2 3 10" xfId="13267"/>
    <cellStyle name="Обычный 6 2 2 2 3 11" xfId="13268"/>
    <cellStyle name="Обычный 6 2 2 2 3 12" xfId="19155"/>
    <cellStyle name="Обычный 6 2 2 2 3 13" xfId="20849"/>
    <cellStyle name="Обычный 6 2 2 2 3 14" xfId="22461"/>
    <cellStyle name="Обычный 6 2 2 2 3 2" xfId="13269"/>
    <cellStyle name="Обычный 6 2 2 2 3 2 10" xfId="13270"/>
    <cellStyle name="Обычный 6 2 2 2 3 2 11" xfId="19156"/>
    <cellStyle name="Обычный 6 2 2 2 3 2 12" xfId="20850"/>
    <cellStyle name="Обычный 6 2 2 2 3 2 13" xfId="22462"/>
    <cellStyle name="Обычный 6 2 2 2 3 2 2" xfId="13271"/>
    <cellStyle name="Обычный 6 2 2 2 3 2 2 2" xfId="13272"/>
    <cellStyle name="Обычный 6 2 2 2 3 2 3" xfId="13273"/>
    <cellStyle name="Обычный 6 2 2 2 3 2 4" xfId="13274"/>
    <cellStyle name="Обычный 6 2 2 2 3 2 5" xfId="13275"/>
    <cellStyle name="Обычный 6 2 2 2 3 2 6" xfId="13276"/>
    <cellStyle name="Обычный 6 2 2 2 3 2 7" xfId="13277"/>
    <cellStyle name="Обычный 6 2 2 2 3 2 8" xfId="13278"/>
    <cellStyle name="Обычный 6 2 2 2 3 2 9" xfId="13279"/>
    <cellStyle name="Обычный 6 2 2 2 3 3" xfId="13280"/>
    <cellStyle name="Обычный 6 2 2 2 3 3 2" xfId="13281"/>
    <cellStyle name="Обычный 6 2 2 2 3 4" xfId="13282"/>
    <cellStyle name="Обычный 6 2 2 2 3 5" xfId="13283"/>
    <cellStyle name="Обычный 6 2 2 2 3 6" xfId="13284"/>
    <cellStyle name="Обычный 6 2 2 2 3 7" xfId="13285"/>
    <cellStyle name="Обычный 6 2 2 2 3 8" xfId="13286"/>
    <cellStyle name="Обычный 6 2 2 2 3 9" xfId="13287"/>
    <cellStyle name="Обычный 6 2 2 2 4" xfId="13288"/>
    <cellStyle name="Обычный 6 2 2 2 4 10" xfId="13289"/>
    <cellStyle name="Обычный 6 2 2 2 4 11" xfId="13290"/>
    <cellStyle name="Обычный 6 2 2 2 4 12" xfId="19157"/>
    <cellStyle name="Обычный 6 2 2 2 4 13" xfId="20851"/>
    <cellStyle name="Обычный 6 2 2 2 4 14" xfId="22463"/>
    <cellStyle name="Обычный 6 2 2 2 4 2" xfId="13291"/>
    <cellStyle name="Обычный 6 2 2 2 4 2 10" xfId="13292"/>
    <cellStyle name="Обычный 6 2 2 2 4 2 11" xfId="19158"/>
    <cellStyle name="Обычный 6 2 2 2 4 2 12" xfId="20852"/>
    <cellStyle name="Обычный 6 2 2 2 4 2 13" xfId="22464"/>
    <cellStyle name="Обычный 6 2 2 2 4 2 2" xfId="13293"/>
    <cellStyle name="Обычный 6 2 2 2 4 2 2 2" xfId="13294"/>
    <cellStyle name="Обычный 6 2 2 2 4 2 3" xfId="13295"/>
    <cellStyle name="Обычный 6 2 2 2 4 2 4" xfId="13296"/>
    <cellStyle name="Обычный 6 2 2 2 4 2 5" xfId="13297"/>
    <cellStyle name="Обычный 6 2 2 2 4 2 6" xfId="13298"/>
    <cellStyle name="Обычный 6 2 2 2 4 2 7" xfId="13299"/>
    <cellStyle name="Обычный 6 2 2 2 4 2 8" xfId="13300"/>
    <cellStyle name="Обычный 6 2 2 2 4 2 9" xfId="13301"/>
    <cellStyle name="Обычный 6 2 2 2 4 3" xfId="13302"/>
    <cellStyle name="Обычный 6 2 2 2 4 3 2" xfId="13303"/>
    <cellStyle name="Обычный 6 2 2 2 4 4" xfId="13304"/>
    <cellStyle name="Обычный 6 2 2 2 4 5" xfId="13305"/>
    <cellStyle name="Обычный 6 2 2 2 4 6" xfId="13306"/>
    <cellStyle name="Обычный 6 2 2 2 4 7" xfId="13307"/>
    <cellStyle name="Обычный 6 2 2 2 4 8" xfId="13308"/>
    <cellStyle name="Обычный 6 2 2 2 4 9" xfId="13309"/>
    <cellStyle name="Обычный 6 2 2 2 5" xfId="13310"/>
    <cellStyle name="Обычный 6 2 2 2 5 10" xfId="13311"/>
    <cellStyle name="Обычный 6 2 2 2 5 11" xfId="13312"/>
    <cellStyle name="Обычный 6 2 2 2 5 12" xfId="19159"/>
    <cellStyle name="Обычный 6 2 2 2 5 13" xfId="20853"/>
    <cellStyle name="Обычный 6 2 2 2 5 14" xfId="22465"/>
    <cellStyle name="Обычный 6 2 2 2 5 2" xfId="13313"/>
    <cellStyle name="Обычный 6 2 2 2 5 2 10" xfId="13314"/>
    <cellStyle name="Обычный 6 2 2 2 5 2 11" xfId="19160"/>
    <cellStyle name="Обычный 6 2 2 2 5 2 12" xfId="20854"/>
    <cellStyle name="Обычный 6 2 2 2 5 2 13" xfId="22466"/>
    <cellStyle name="Обычный 6 2 2 2 5 2 2" xfId="13315"/>
    <cellStyle name="Обычный 6 2 2 2 5 2 2 2" xfId="13316"/>
    <cellStyle name="Обычный 6 2 2 2 5 2 3" xfId="13317"/>
    <cellStyle name="Обычный 6 2 2 2 5 2 4" xfId="13318"/>
    <cellStyle name="Обычный 6 2 2 2 5 2 5" xfId="13319"/>
    <cellStyle name="Обычный 6 2 2 2 5 2 6" xfId="13320"/>
    <cellStyle name="Обычный 6 2 2 2 5 2 7" xfId="13321"/>
    <cellStyle name="Обычный 6 2 2 2 5 2 8" xfId="13322"/>
    <cellStyle name="Обычный 6 2 2 2 5 2 9" xfId="13323"/>
    <cellStyle name="Обычный 6 2 2 2 5 3" xfId="13324"/>
    <cellStyle name="Обычный 6 2 2 2 5 3 2" xfId="13325"/>
    <cellStyle name="Обычный 6 2 2 2 5 4" xfId="13326"/>
    <cellStyle name="Обычный 6 2 2 2 5 5" xfId="13327"/>
    <cellStyle name="Обычный 6 2 2 2 5 6" xfId="13328"/>
    <cellStyle name="Обычный 6 2 2 2 5 7" xfId="13329"/>
    <cellStyle name="Обычный 6 2 2 2 5 8" xfId="13330"/>
    <cellStyle name="Обычный 6 2 2 2 5 9" xfId="13331"/>
    <cellStyle name="Обычный 6 2 2 2 6" xfId="13332"/>
    <cellStyle name="Обычный 6 2 2 2 6 10" xfId="13333"/>
    <cellStyle name="Обычный 6 2 2 2 6 11" xfId="19161"/>
    <cellStyle name="Обычный 6 2 2 2 6 12" xfId="20855"/>
    <cellStyle name="Обычный 6 2 2 2 6 13" xfId="22467"/>
    <cellStyle name="Обычный 6 2 2 2 6 2" xfId="13334"/>
    <cellStyle name="Обычный 6 2 2 2 6 2 2" xfId="13335"/>
    <cellStyle name="Обычный 6 2 2 2 6 3" xfId="13336"/>
    <cellStyle name="Обычный 6 2 2 2 6 4" xfId="13337"/>
    <cellStyle name="Обычный 6 2 2 2 6 5" xfId="13338"/>
    <cellStyle name="Обычный 6 2 2 2 6 6" xfId="13339"/>
    <cellStyle name="Обычный 6 2 2 2 6 7" xfId="13340"/>
    <cellStyle name="Обычный 6 2 2 2 6 8" xfId="13341"/>
    <cellStyle name="Обычный 6 2 2 2 6 9" xfId="13342"/>
    <cellStyle name="Обычный 6 2 2 2 7" xfId="13343"/>
    <cellStyle name="Обычный 6 2 2 2 7 10" xfId="20856"/>
    <cellStyle name="Обычный 6 2 2 2 7 11" xfId="22468"/>
    <cellStyle name="Обычный 6 2 2 2 7 2" xfId="13344"/>
    <cellStyle name="Обычный 6 2 2 2 7 2 2" xfId="13345"/>
    <cellStyle name="Обычный 6 2 2 2 7 3" xfId="13346"/>
    <cellStyle name="Обычный 6 2 2 2 7 4" xfId="13347"/>
    <cellStyle name="Обычный 6 2 2 2 7 5" xfId="13348"/>
    <cellStyle name="Обычный 6 2 2 2 7 6" xfId="13349"/>
    <cellStyle name="Обычный 6 2 2 2 7 7" xfId="13350"/>
    <cellStyle name="Обычный 6 2 2 2 7 8" xfId="13351"/>
    <cellStyle name="Обычный 6 2 2 2 7 9" xfId="19162"/>
    <cellStyle name="Обычный 6 2 2 2 8" xfId="13352"/>
    <cellStyle name="Обычный 6 2 2 2 8 2" xfId="13353"/>
    <cellStyle name="Обычный 6 2 2 2 9" xfId="13354"/>
    <cellStyle name="Обычный 6 2 2 20" xfId="19151"/>
    <cellStyle name="Обычный 6 2 2 21" xfId="20845"/>
    <cellStyle name="Обычный 6 2 2 22" xfId="22457"/>
    <cellStyle name="Обычный 6 2 2 3" xfId="13355"/>
    <cellStyle name="Обычный 6 2 2 3 10" xfId="13356"/>
    <cellStyle name="Обычный 6 2 2 3 11" xfId="13357"/>
    <cellStyle name="Обычный 6 2 2 3 12" xfId="13358"/>
    <cellStyle name="Обычный 6 2 2 3 13" xfId="13359"/>
    <cellStyle name="Обычный 6 2 2 3 14" xfId="13360"/>
    <cellStyle name="Обычный 6 2 2 3 15" xfId="13361"/>
    <cellStyle name="Обычный 6 2 2 3 16" xfId="13362"/>
    <cellStyle name="Обычный 6 2 2 3 17" xfId="13363"/>
    <cellStyle name="Обычный 6 2 2 3 18" xfId="19163"/>
    <cellStyle name="Обычный 6 2 2 3 19" xfId="20857"/>
    <cellStyle name="Обычный 6 2 2 3 2" xfId="13364"/>
    <cellStyle name="Обычный 6 2 2 3 2 10" xfId="13365"/>
    <cellStyle name="Обычный 6 2 2 3 2 11" xfId="13366"/>
    <cellStyle name="Обычный 6 2 2 3 2 12" xfId="19164"/>
    <cellStyle name="Обычный 6 2 2 3 2 13" xfId="20858"/>
    <cellStyle name="Обычный 6 2 2 3 2 14" xfId="22470"/>
    <cellStyle name="Обычный 6 2 2 3 2 2" xfId="13367"/>
    <cellStyle name="Обычный 6 2 2 3 2 2 10" xfId="13368"/>
    <cellStyle name="Обычный 6 2 2 3 2 2 11" xfId="19165"/>
    <cellStyle name="Обычный 6 2 2 3 2 2 12" xfId="20859"/>
    <cellStyle name="Обычный 6 2 2 3 2 2 13" xfId="22471"/>
    <cellStyle name="Обычный 6 2 2 3 2 2 2" xfId="13369"/>
    <cellStyle name="Обычный 6 2 2 3 2 2 2 2" xfId="13370"/>
    <cellStyle name="Обычный 6 2 2 3 2 2 3" xfId="13371"/>
    <cellStyle name="Обычный 6 2 2 3 2 2 4" xfId="13372"/>
    <cellStyle name="Обычный 6 2 2 3 2 2 5" xfId="13373"/>
    <cellStyle name="Обычный 6 2 2 3 2 2 6" xfId="13374"/>
    <cellStyle name="Обычный 6 2 2 3 2 2 7" xfId="13375"/>
    <cellStyle name="Обычный 6 2 2 3 2 2 8" xfId="13376"/>
    <cellStyle name="Обычный 6 2 2 3 2 2 9" xfId="13377"/>
    <cellStyle name="Обычный 6 2 2 3 2 3" xfId="13378"/>
    <cellStyle name="Обычный 6 2 2 3 2 3 2" xfId="13379"/>
    <cellStyle name="Обычный 6 2 2 3 2 4" xfId="13380"/>
    <cellStyle name="Обычный 6 2 2 3 2 5" xfId="13381"/>
    <cellStyle name="Обычный 6 2 2 3 2 6" xfId="13382"/>
    <cellStyle name="Обычный 6 2 2 3 2 7" xfId="13383"/>
    <cellStyle name="Обычный 6 2 2 3 2 8" xfId="13384"/>
    <cellStyle name="Обычный 6 2 2 3 2 9" xfId="13385"/>
    <cellStyle name="Обычный 6 2 2 3 20" xfId="22469"/>
    <cellStyle name="Обычный 6 2 2 3 3" xfId="13386"/>
    <cellStyle name="Обычный 6 2 2 3 3 10" xfId="13387"/>
    <cellStyle name="Обычный 6 2 2 3 3 11" xfId="13388"/>
    <cellStyle name="Обычный 6 2 2 3 3 12" xfId="19166"/>
    <cellStyle name="Обычный 6 2 2 3 3 13" xfId="20860"/>
    <cellStyle name="Обычный 6 2 2 3 3 14" xfId="22472"/>
    <cellStyle name="Обычный 6 2 2 3 3 2" xfId="13389"/>
    <cellStyle name="Обычный 6 2 2 3 3 2 10" xfId="13390"/>
    <cellStyle name="Обычный 6 2 2 3 3 2 11" xfId="19167"/>
    <cellStyle name="Обычный 6 2 2 3 3 2 12" xfId="20861"/>
    <cellStyle name="Обычный 6 2 2 3 3 2 13" xfId="22473"/>
    <cellStyle name="Обычный 6 2 2 3 3 2 2" xfId="13391"/>
    <cellStyle name="Обычный 6 2 2 3 3 2 2 2" xfId="13392"/>
    <cellStyle name="Обычный 6 2 2 3 3 2 3" xfId="13393"/>
    <cellStyle name="Обычный 6 2 2 3 3 2 4" xfId="13394"/>
    <cellStyle name="Обычный 6 2 2 3 3 2 5" xfId="13395"/>
    <cellStyle name="Обычный 6 2 2 3 3 2 6" xfId="13396"/>
    <cellStyle name="Обычный 6 2 2 3 3 2 7" xfId="13397"/>
    <cellStyle name="Обычный 6 2 2 3 3 2 8" xfId="13398"/>
    <cellStyle name="Обычный 6 2 2 3 3 2 9" xfId="13399"/>
    <cellStyle name="Обычный 6 2 2 3 3 3" xfId="13400"/>
    <cellStyle name="Обычный 6 2 2 3 3 3 2" xfId="13401"/>
    <cellStyle name="Обычный 6 2 2 3 3 4" xfId="13402"/>
    <cellStyle name="Обычный 6 2 2 3 3 5" xfId="13403"/>
    <cellStyle name="Обычный 6 2 2 3 3 6" xfId="13404"/>
    <cellStyle name="Обычный 6 2 2 3 3 7" xfId="13405"/>
    <cellStyle name="Обычный 6 2 2 3 3 8" xfId="13406"/>
    <cellStyle name="Обычный 6 2 2 3 3 9" xfId="13407"/>
    <cellStyle name="Обычный 6 2 2 3 4" xfId="13408"/>
    <cellStyle name="Обычный 6 2 2 3 4 10" xfId="13409"/>
    <cellStyle name="Обычный 6 2 2 3 4 11" xfId="13410"/>
    <cellStyle name="Обычный 6 2 2 3 4 12" xfId="19168"/>
    <cellStyle name="Обычный 6 2 2 3 4 13" xfId="20862"/>
    <cellStyle name="Обычный 6 2 2 3 4 14" xfId="22474"/>
    <cellStyle name="Обычный 6 2 2 3 4 2" xfId="13411"/>
    <cellStyle name="Обычный 6 2 2 3 4 2 10" xfId="13412"/>
    <cellStyle name="Обычный 6 2 2 3 4 2 11" xfId="19169"/>
    <cellStyle name="Обычный 6 2 2 3 4 2 12" xfId="20863"/>
    <cellStyle name="Обычный 6 2 2 3 4 2 13" xfId="22475"/>
    <cellStyle name="Обычный 6 2 2 3 4 2 2" xfId="13413"/>
    <cellStyle name="Обычный 6 2 2 3 4 2 2 2" xfId="13414"/>
    <cellStyle name="Обычный 6 2 2 3 4 2 3" xfId="13415"/>
    <cellStyle name="Обычный 6 2 2 3 4 2 4" xfId="13416"/>
    <cellStyle name="Обычный 6 2 2 3 4 2 5" xfId="13417"/>
    <cellStyle name="Обычный 6 2 2 3 4 2 6" xfId="13418"/>
    <cellStyle name="Обычный 6 2 2 3 4 2 7" xfId="13419"/>
    <cellStyle name="Обычный 6 2 2 3 4 2 8" xfId="13420"/>
    <cellStyle name="Обычный 6 2 2 3 4 2 9" xfId="13421"/>
    <cellStyle name="Обычный 6 2 2 3 4 3" xfId="13422"/>
    <cellStyle name="Обычный 6 2 2 3 4 3 2" xfId="13423"/>
    <cellStyle name="Обычный 6 2 2 3 4 4" xfId="13424"/>
    <cellStyle name="Обычный 6 2 2 3 4 5" xfId="13425"/>
    <cellStyle name="Обычный 6 2 2 3 4 6" xfId="13426"/>
    <cellStyle name="Обычный 6 2 2 3 4 7" xfId="13427"/>
    <cellStyle name="Обычный 6 2 2 3 4 8" xfId="13428"/>
    <cellStyle name="Обычный 6 2 2 3 4 9" xfId="13429"/>
    <cellStyle name="Обычный 6 2 2 3 5" xfId="13430"/>
    <cellStyle name="Обычный 6 2 2 3 5 10" xfId="13431"/>
    <cellStyle name="Обычный 6 2 2 3 5 11" xfId="13432"/>
    <cellStyle name="Обычный 6 2 2 3 5 12" xfId="19170"/>
    <cellStyle name="Обычный 6 2 2 3 5 13" xfId="20864"/>
    <cellStyle name="Обычный 6 2 2 3 5 14" xfId="22476"/>
    <cellStyle name="Обычный 6 2 2 3 5 2" xfId="13433"/>
    <cellStyle name="Обычный 6 2 2 3 5 2 10" xfId="13434"/>
    <cellStyle name="Обычный 6 2 2 3 5 2 11" xfId="19171"/>
    <cellStyle name="Обычный 6 2 2 3 5 2 12" xfId="20865"/>
    <cellStyle name="Обычный 6 2 2 3 5 2 13" xfId="22477"/>
    <cellStyle name="Обычный 6 2 2 3 5 2 2" xfId="13435"/>
    <cellStyle name="Обычный 6 2 2 3 5 2 2 2" xfId="13436"/>
    <cellStyle name="Обычный 6 2 2 3 5 2 3" xfId="13437"/>
    <cellStyle name="Обычный 6 2 2 3 5 2 4" xfId="13438"/>
    <cellStyle name="Обычный 6 2 2 3 5 2 5" xfId="13439"/>
    <cellStyle name="Обычный 6 2 2 3 5 2 6" xfId="13440"/>
    <cellStyle name="Обычный 6 2 2 3 5 2 7" xfId="13441"/>
    <cellStyle name="Обычный 6 2 2 3 5 2 8" xfId="13442"/>
    <cellStyle name="Обычный 6 2 2 3 5 2 9" xfId="13443"/>
    <cellStyle name="Обычный 6 2 2 3 5 3" xfId="13444"/>
    <cellStyle name="Обычный 6 2 2 3 5 3 2" xfId="13445"/>
    <cellStyle name="Обычный 6 2 2 3 5 4" xfId="13446"/>
    <cellStyle name="Обычный 6 2 2 3 5 5" xfId="13447"/>
    <cellStyle name="Обычный 6 2 2 3 5 6" xfId="13448"/>
    <cellStyle name="Обычный 6 2 2 3 5 7" xfId="13449"/>
    <cellStyle name="Обычный 6 2 2 3 5 8" xfId="13450"/>
    <cellStyle name="Обычный 6 2 2 3 5 9" xfId="13451"/>
    <cellStyle name="Обычный 6 2 2 3 6" xfId="13452"/>
    <cellStyle name="Обычный 6 2 2 3 6 10" xfId="13453"/>
    <cellStyle name="Обычный 6 2 2 3 6 11" xfId="19172"/>
    <cellStyle name="Обычный 6 2 2 3 6 12" xfId="20866"/>
    <cellStyle name="Обычный 6 2 2 3 6 13" xfId="22478"/>
    <cellStyle name="Обычный 6 2 2 3 6 2" xfId="13454"/>
    <cellStyle name="Обычный 6 2 2 3 6 2 2" xfId="13455"/>
    <cellStyle name="Обычный 6 2 2 3 6 3" xfId="13456"/>
    <cellStyle name="Обычный 6 2 2 3 6 4" xfId="13457"/>
    <cellStyle name="Обычный 6 2 2 3 6 5" xfId="13458"/>
    <cellStyle name="Обычный 6 2 2 3 6 6" xfId="13459"/>
    <cellStyle name="Обычный 6 2 2 3 6 7" xfId="13460"/>
    <cellStyle name="Обычный 6 2 2 3 6 8" xfId="13461"/>
    <cellStyle name="Обычный 6 2 2 3 6 9" xfId="13462"/>
    <cellStyle name="Обычный 6 2 2 3 7" xfId="13463"/>
    <cellStyle name="Обычный 6 2 2 3 7 10" xfId="20867"/>
    <cellStyle name="Обычный 6 2 2 3 7 11" xfId="22479"/>
    <cellStyle name="Обычный 6 2 2 3 7 2" xfId="13464"/>
    <cellStyle name="Обычный 6 2 2 3 7 2 2" xfId="13465"/>
    <cellStyle name="Обычный 6 2 2 3 7 3" xfId="13466"/>
    <cellStyle name="Обычный 6 2 2 3 7 4" xfId="13467"/>
    <cellStyle name="Обычный 6 2 2 3 7 5" xfId="13468"/>
    <cellStyle name="Обычный 6 2 2 3 7 6" xfId="13469"/>
    <cellStyle name="Обычный 6 2 2 3 7 7" xfId="13470"/>
    <cellStyle name="Обычный 6 2 2 3 7 8" xfId="13471"/>
    <cellStyle name="Обычный 6 2 2 3 7 9" xfId="19173"/>
    <cellStyle name="Обычный 6 2 2 3 8" xfId="13472"/>
    <cellStyle name="Обычный 6 2 2 3 8 2" xfId="13473"/>
    <cellStyle name="Обычный 6 2 2 3 9" xfId="13474"/>
    <cellStyle name="Обычный 6 2 2 4" xfId="13475"/>
    <cellStyle name="Обычный 6 2 2 4 10" xfId="13476"/>
    <cellStyle name="Обычный 6 2 2 4 11" xfId="13477"/>
    <cellStyle name="Обычный 6 2 2 4 12" xfId="19174"/>
    <cellStyle name="Обычный 6 2 2 4 13" xfId="20868"/>
    <cellStyle name="Обычный 6 2 2 4 14" xfId="22480"/>
    <cellStyle name="Обычный 6 2 2 4 2" xfId="13478"/>
    <cellStyle name="Обычный 6 2 2 4 2 10" xfId="13479"/>
    <cellStyle name="Обычный 6 2 2 4 2 11" xfId="19175"/>
    <cellStyle name="Обычный 6 2 2 4 2 12" xfId="20869"/>
    <cellStyle name="Обычный 6 2 2 4 2 13" xfId="22481"/>
    <cellStyle name="Обычный 6 2 2 4 2 2" xfId="13480"/>
    <cellStyle name="Обычный 6 2 2 4 2 2 2" xfId="13481"/>
    <cellStyle name="Обычный 6 2 2 4 2 3" xfId="13482"/>
    <cellStyle name="Обычный 6 2 2 4 2 4" xfId="13483"/>
    <cellStyle name="Обычный 6 2 2 4 2 5" xfId="13484"/>
    <cellStyle name="Обычный 6 2 2 4 2 6" xfId="13485"/>
    <cellStyle name="Обычный 6 2 2 4 2 7" xfId="13486"/>
    <cellStyle name="Обычный 6 2 2 4 2 8" xfId="13487"/>
    <cellStyle name="Обычный 6 2 2 4 2 9" xfId="13488"/>
    <cellStyle name="Обычный 6 2 2 4 3" xfId="13489"/>
    <cellStyle name="Обычный 6 2 2 4 3 2" xfId="13490"/>
    <cellStyle name="Обычный 6 2 2 4 4" xfId="13491"/>
    <cellStyle name="Обычный 6 2 2 4 5" xfId="13492"/>
    <cellStyle name="Обычный 6 2 2 4 6" xfId="13493"/>
    <cellStyle name="Обычный 6 2 2 4 7" xfId="13494"/>
    <cellStyle name="Обычный 6 2 2 4 8" xfId="13495"/>
    <cellStyle name="Обычный 6 2 2 4 9" xfId="13496"/>
    <cellStyle name="Обычный 6 2 2 5" xfId="13497"/>
    <cellStyle name="Обычный 6 2 2 5 10" xfId="13498"/>
    <cellStyle name="Обычный 6 2 2 5 11" xfId="13499"/>
    <cellStyle name="Обычный 6 2 2 5 12" xfId="19176"/>
    <cellStyle name="Обычный 6 2 2 5 13" xfId="20870"/>
    <cellStyle name="Обычный 6 2 2 5 14" xfId="22482"/>
    <cellStyle name="Обычный 6 2 2 5 2" xfId="13500"/>
    <cellStyle name="Обычный 6 2 2 5 2 10" xfId="13501"/>
    <cellStyle name="Обычный 6 2 2 5 2 11" xfId="19177"/>
    <cellStyle name="Обычный 6 2 2 5 2 12" xfId="20871"/>
    <cellStyle name="Обычный 6 2 2 5 2 13" xfId="22483"/>
    <cellStyle name="Обычный 6 2 2 5 2 2" xfId="13502"/>
    <cellStyle name="Обычный 6 2 2 5 2 2 2" xfId="13503"/>
    <cellStyle name="Обычный 6 2 2 5 2 3" xfId="13504"/>
    <cellStyle name="Обычный 6 2 2 5 2 4" xfId="13505"/>
    <cellStyle name="Обычный 6 2 2 5 2 5" xfId="13506"/>
    <cellStyle name="Обычный 6 2 2 5 2 6" xfId="13507"/>
    <cellStyle name="Обычный 6 2 2 5 2 7" xfId="13508"/>
    <cellStyle name="Обычный 6 2 2 5 2 8" xfId="13509"/>
    <cellStyle name="Обычный 6 2 2 5 2 9" xfId="13510"/>
    <cellStyle name="Обычный 6 2 2 5 3" xfId="13511"/>
    <cellStyle name="Обычный 6 2 2 5 3 2" xfId="13512"/>
    <cellStyle name="Обычный 6 2 2 5 4" xfId="13513"/>
    <cellStyle name="Обычный 6 2 2 5 5" xfId="13514"/>
    <cellStyle name="Обычный 6 2 2 5 6" xfId="13515"/>
    <cellStyle name="Обычный 6 2 2 5 7" xfId="13516"/>
    <cellStyle name="Обычный 6 2 2 5 8" xfId="13517"/>
    <cellStyle name="Обычный 6 2 2 5 9" xfId="13518"/>
    <cellStyle name="Обычный 6 2 2 6" xfId="13519"/>
    <cellStyle name="Обычный 6 2 2 6 10" xfId="13520"/>
    <cellStyle name="Обычный 6 2 2 6 11" xfId="13521"/>
    <cellStyle name="Обычный 6 2 2 6 12" xfId="19178"/>
    <cellStyle name="Обычный 6 2 2 6 13" xfId="20872"/>
    <cellStyle name="Обычный 6 2 2 6 14" xfId="22484"/>
    <cellStyle name="Обычный 6 2 2 6 2" xfId="13522"/>
    <cellStyle name="Обычный 6 2 2 6 2 10" xfId="13523"/>
    <cellStyle name="Обычный 6 2 2 6 2 11" xfId="19179"/>
    <cellStyle name="Обычный 6 2 2 6 2 12" xfId="20873"/>
    <cellStyle name="Обычный 6 2 2 6 2 13" xfId="22485"/>
    <cellStyle name="Обычный 6 2 2 6 2 2" xfId="13524"/>
    <cellStyle name="Обычный 6 2 2 6 2 2 2" xfId="13525"/>
    <cellStyle name="Обычный 6 2 2 6 2 3" xfId="13526"/>
    <cellStyle name="Обычный 6 2 2 6 2 4" xfId="13527"/>
    <cellStyle name="Обычный 6 2 2 6 2 5" xfId="13528"/>
    <cellStyle name="Обычный 6 2 2 6 2 6" xfId="13529"/>
    <cellStyle name="Обычный 6 2 2 6 2 7" xfId="13530"/>
    <cellStyle name="Обычный 6 2 2 6 2 8" xfId="13531"/>
    <cellStyle name="Обычный 6 2 2 6 2 9" xfId="13532"/>
    <cellStyle name="Обычный 6 2 2 6 3" xfId="13533"/>
    <cellStyle name="Обычный 6 2 2 6 3 2" xfId="13534"/>
    <cellStyle name="Обычный 6 2 2 6 4" xfId="13535"/>
    <cellStyle name="Обычный 6 2 2 6 5" xfId="13536"/>
    <cellStyle name="Обычный 6 2 2 6 6" xfId="13537"/>
    <cellStyle name="Обычный 6 2 2 6 7" xfId="13538"/>
    <cellStyle name="Обычный 6 2 2 6 8" xfId="13539"/>
    <cellStyle name="Обычный 6 2 2 6 9" xfId="13540"/>
    <cellStyle name="Обычный 6 2 2 7" xfId="13541"/>
    <cellStyle name="Обычный 6 2 2 7 10" xfId="13542"/>
    <cellStyle name="Обычный 6 2 2 7 11" xfId="13543"/>
    <cellStyle name="Обычный 6 2 2 7 12" xfId="19180"/>
    <cellStyle name="Обычный 6 2 2 7 13" xfId="20874"/>
    <cellStyle name="Обычный 6 2 2 7 14" xfId="22486"/>
    <cellStyle name="Обычный 6 2 2 7 2" xfId="13544"/>
    <cellStyle name="Обычный 6 2 2 7 2 10" xfId="13545"/>
    <cellStyle name="Обычный 6 2 2 7 2 11" xfId="19181"/>
    <cellStyle name="Обычный 6 2 2 7 2 12" xfId="20875"/>
    <cellStyle name="Обычный 6 2 2 7 2 13" xfId="22487"/>
    <cellStyle name="Обычный 6 2 2 7 2 2" xfId="13546"/>
    <cellStyle name="Обычный 6 2 2 7 2 2 2" xfId="13547"/>
    <cellStyle name="Обычный 6 2 2 7 2 3" xfId="13548"/>
    <cellStyle name="Обычный 6 2 2 7 2 4" xfId="13549"/>
    <cellStyle name="Обычный 6 2 2 7 2 5" xfId="13550"/>
    <cellStyle name="Обычный 6 2 2 7 2 6" xfId="13551"/>
    <cellStyle name="Обычный 6 2 2 7 2 7" xfId="13552"/>
    <cellStyle name="Обычный 6 2 2 7 2 8" xfId="13553"/>
    <cellStyle name="Обычный 6 2 2 7 2 9" xfId="13554"/>
    <cellStyle name="Обычный 6 2 2 7 3" xfId="13555"/>
    <cellStyle name="Обычный 6 2 2 7 3 2" xfId="13556"/>
    <cellStyle name="Обычный 6 2 2 7 4" xfId="13557"/>
    <cellStyle name="Обычный 6 2 2 7 5" xfId="13558"/>
    <cellStyle name="Обычный 6 2 2 7 6" xfId="13559"/>
    <cellStyle name="Обычный 6 2 2 7 7" xfId="13560"/>
    <cellStyle name="Обычный 6 2 2 7 8" xfId="13561"/>
    <cellStyle name="Обычный 6 2 2 7 9" xfId="13562"/>
    <cellStyle name="Обычный 6 2 2 8" xfId="13563"/>
    <cellStyle name="Обычный 6 2 2 8 10" xfId="13564"/>
    <cellStyle name="Обычный 6 2 2 8 11" xfId="19182"/>
    <cellStyle name="Обычный 6 2 2 8 12" xfId="20876"/>
    <cellStyle name="Обычный 6 2 2 8 13" xfId="22488"/>
    <cellStyle name="Обычный 6 2 2 8 2" xfId="13565"/>
    <cellStyle name="Обычный 6 2 2 8 2 2" xfId="13566"/>
    <cellStyle name="Обычный 6 2 2 8 3" xfId="13567"/>
    <cellStyle name="Обычный 6 2 2 8 4" xfId="13568"/>
    <cellStyle name="Обычный 6 2 2 8 5" xfId="13569"/>
    <cellStyle name="Обычный 6 2 2 8 6" xfId="13570"/>
    <cellStyle name="Обычный 6 2 2 8 7" xfId="13571"/>
    <cellStyle name="Обычный 6 2 2 8 8" xfId="13572"/>
    <cellStyle name="Обычный 6 2 2 8 9" xfId="13573"/>
    <cellStyle name="Обычный 6 2 2 9" xfId="13574"/>
    <cellStyle name="Обычный 6 2 2 9 10" xfId="20877"/>
    <cellStyle name="Обычный 6 2 2 9 11" xfId="22489"/>
    <cellStyle name="Обычный 6 2 2 9 2" xfId="13575"/>
    <cellStyle name="Обычный 6 2 2 9 2 2" xfId="13576"/>
    <cellStyle name="Обычный 6 2 2 9 3" xfId="13577"/>
    <cellStyle name="Обычный 6 2 2 9 4" xfId="13578"/>
    <cellStyle name="Обычный 6 2 2 9 5" xfId="13579"/>
    <cellStyle name="Обычный 6 2 2 9 6" xfId="13580"/>
    <cellStyle name="Обычный 6 2 2 9 7" xfId="13581"/>
    <cellStyle name="Обычный 6 2 2 9 8" xfId="13582"/>
    <cellStyle name="Обычный 6 2 2 9 9" xfId="19183"/>
    <cellStyle name="Обычный 6 2 20" xfId="13583"/>
    <cellStyle name="Обычный 6 2 21" xfId="13584"/>
    <cellStyle name="Обычный 6 2 22" xfId="13585"/>
    <cellStyle name="Обычный 6 2 23" xfId="13586"/>
    <cellStyle name="Обычный 6 2 24" xfId="19145"/>
    <cellStyle name="Обычный 6 2 25" xfId="19639"/>
    <cellStyle name="Обычный 6 2 26" xfId="20839"/>
    <cellStyle name="Обычный 6 2 27" xfId="22451"/>
    <cellStyle name="Обычный 6 2 3" xfId="13587"/>
    <cellStyle name="Обычный 6 2 3 10" xfId="13588"/>
    <cellStyle name="Обычный 6 2 3 11" xfId="13589"/>
    <cellStyle name="Обычный 6 2 3 12" xfId="13590"/>
    <cellStyle name="Обычный 6 2 3 13" xfId="13591"/>
    <cellStyle name="Обычный 6 2 3 14" xfId="13592"/>
    <cellStyle name="Обычный 6 2 3 15" xfId="13593"/>
    <cellStyle name="Обычный 6 2 3 16" xfId="13594"/>
    <cellStyle name="Обычный 6 2 3 17" xfId="13595"/>
    <cellStyle name="Обычный 6 2 3 18" xfId="19184"/>
    <cellStyle name="Обычный 6 2 3 19" xfId="20878"/>
    <cellStyle name="Обычный 6 2 3 2" xfId="13596"/>
    <cellStyle name="Обычный 6 2 3 2 10" xfId="13597"/>
    <cellStyle name="Обычный 6 2 3 2 11" xfId="13598"/>
    <cellStyle name="Обычный 6 2 3 2 12" xfId="19185"/>
    <cellStyle name="Обычный 6 2 3 2 13" xfId="20879"/>
    <cellStyle name="Обычный 6 2 3 2 14" xfId="22491"/>
    <cellStyle name="Обычный 6 2 3 2 2" xfId="13599"/>
    <cellStyle name="Обычный 6 2 3 2 2 10" xfId="13600"/>
    <cellStyle name="Обычный 6 2 3 2 2 11" xfId="19186"/>
    <cellStyle name="Обычный 6 2 3 2 2 12" xfId="20880"/>
    <cellStyle name="Обычный 6 2 3 2 2 13" xfId="22492"/>
    <cellStyle name="Обычный 6 2 3 2 2 2" xfId="13601"/>
    <cellStyle name="Обычный 6 2 3 2 2 2 2" xfId="13602"/>
    <cellStyle name="Обычный 6 2 3 2 2 3" xfId="13603"/>
    <cellStyle name="Обычный 6 2 3 2 2 4" xfId="13604"/>
    <cellStyle name="Обычный 6 2 3 2 2 5" xfId="13605"/>
    <cellStyle name="Обычный 6 2 3 2 2 6" xfId="13606"/>
    <cellStyle name="Обычный 6 2 3 2 2 7" xfId="13607"/>
    <cellStyle name="Обычный 6 2 3 2 2 8" xfId="13608"/>
    <cellStyle name="Обычный 6 2 3 2 2 9" xfId="13609"/>
    <cellStyle name="Обычный 6 2 3 2 3" xfId="13610"/>
    <cellStyle name="Обычный 6 2 3 2 3 2" xfId="13611"/>
    <cellStyle name="Обычный 6 2 3 2 4" xfId="13612"/>
    <cellStyle name="Обычный 6 2 3 2 5" xfId="13613"/>
    <cellStyle name="Обычный 6 2 3 2 6" xfId="13614"/>
    <cellStyle name="Обычный 6 2 3 2 7" xfId="13615"/>
    <cellStyle name="Обычный 6 2 3 2 8" xfId="13616"/>
    <cellStyle name="Обычный 6 2 3 2 9" xfId="13617"/>
    <cellStyle name="Обычный 6 2 3 20" xfId="22490"/>
    <cellStyle name="Обычный 6 2 3 3" xfId="13618"/>
    <cellStyle name="Обычный 6 2 3 3 10" xfId="13619"/>
    <cellStyle name="Обычный 6 2 3 3 11" xfId="13620"/>
    <cellStyle name="Обычный 6 2 3 3 12" xfId="19187"/>
    <cellStyle name="Обычный 6 2 3 3 13" xfId="20881"/>
    <cellStyle name="Обычный 6 2 3 3 14" xfId="22493"/>
    <cellStyle name="Обычный 6 2 3 3 2" xfId="13621"/>
    <cellStyle name="Обычный 6 2 3 3 2 10" xfId="13622"/>
    <cellStyle name="Обычный 6 2 3 3 2 11" xfId="19188"/>
    <cellStyle name="Обычный 6 2 3 3 2 12" xfId="20882"/>
    <cellStyle name="Обычный 6 2 3 3 2 13" xfId="22494"/>
    <cellStyle name="Обычный 6 2 3 3 2 2" xfId="13623"/>
    <cellStyle name="Обычный 6 2 3 3 2 2 2" xfId="13624"/>
    <cellStyle name="Обычный 6 2 3 3 2 3" xfId="13625"/>
    <cellStyle name="Обычный 6 2 3 3 2 4" xfId="13626"/>
    <cellStyle name="Обычный 6 2 3 3 2 5" xfId="13627"/>
    <cellStyle name="Обычный 6 2 3 3 2 6" xfId="13628"/>
    <cellStyle name="Обычный 6 2 3 3 2 7" xfId="13629"/>
    <cellStyle name="Обычный 6 2 3 3 2 8" xfId="13630"/>
    <cellStyle name="Обычный 6 2 3 3 2 9" xfId="13631"/>
    <cellStyle name="Обычный 6 2 3 3 3" xfId="13632"/>
    <cellStyle name="Обычный 6 2 3 3 3 2" xfId="13633"/>
    <cellStyle name="Обычный 6 2 3 3 4" xfId="13634"/>
    <cellStyle name="Обычный 6 2 3 3 5" xfId="13635"/>
    <cellStyle name="Обычный 6 2 3 3 6" xfId="13636"/>
    <cellStyle name="Обычный 6 2 3 3 7" xfId="13637"/>
    <cellStyle name="Обычный 6 2 3 3 8" xfId="13638"/>
    <cellStyle name="Обычный 6 2 3 3 9" xfId="13639"/>
    <cellStyle name="Обычный 6 2 3 4" xfId="13640"/>
    <cellStyle name="Обычный 6 2 3 4 10" xfId="13641"/>
    <cellStyle name="Обычный 6 2 3 4 11" xfId="13642"/>
    <cellStyle name="Обычный 6 2 3 4 12" xfId="19189"/>
    <cellStyle name="Обычный 6 2 3 4 13" xfId="20883"/>
    <cellStyle name="Обычный 6 2 3 4 14" xfId="22495"/>
    <cellStyle name="Обычный 6 2 3 4 2" xfId="13643"/>
    <cellStyle name="Обычный 6 2 3 4 2 10" xfId="13644"/>
    <cellStyle name="Обычный 6 2 3 4 2 11" xfId="19190"/>
    <cellStyle name="Обычный 6 2 3 4 2 12" xfId="20884"/>
    <cellStyle name="Обычный 6 2 3 4 2 13" xfId="22496"/>
    <cellStyle name="Обычный 6 2 3 4 2 2" xfId="13645"/>
    <cellStyle name="Обычный 6 2 3 4 2 2 2" xfId="13646"/>
    <cellStyle name="Обычный 6 2 3 4 2 3" xfId="13647"/>
    <cellStyle name="Обычный 6 2 3 4 2 4" xfId="13648"/>
    <cellStyle name="Обычный 6 2 3 4 2 5" xfId="13649"/>
    <cellStyle name="Обычный 6 2 3 4 2 6" xfId="13650"/>
    <cellStyle name="Обычный 6 2 3 4 2 7" xfId="13651"/>
    <cellStyle name="Обычный 6 2 3 4 2 8" xfId="13652"/>
    <cellStyle name="Обычный 6 2 3 4 2 9" xfId="13653"/>
    <cellStyle name="Обычный 6 2 3 4 3" xfId="13654"/>
    <cellStyle name="Обычный 6 2 3 4 3 2" xfId="13655"/>
    <cellStyle name="Обычный 6 2 3 4 4" xfId="13656"/>
    <cellStyle name="Обычный 6 2 3 4 5" xfId="13657"/>
    <cellStyle name="Обычный 6 2 3 4 6" xfId="13658"/>
    <cellStyle name="Обычный 6 2 3 4 7" xfId="13659"/>
    <cellStyle name="Обычный 6 2 3 4 8" xfId="13660"/>
    <cellStyle name="Обычный 6 2 3 4 9" xfId="13661"/>
    <cellStyle name="Обычный 6 2 3 5" xfId="13662"/>
    <cellStyle name="Обычный 6 2 3 5 10" xfId="13663"/>
    <cellStyle name="Обычный 6 2 3 5 11" xfId="13664"/>
    <cellStyle name="Обычный 6 2 3 5 12" xfId="19191"/>
    <cellStyle name="Обычный 6 2 3 5 13" xfId="20885"/>
    <cellStyle name="Обычный 6 2 3 5 14" xfId="22497"/>
    <cellStyle name="Обычный 6 2 3 5 2" xfId="13665"/>
    <cellStyle name="Обычный 6 2 3 5 2 10" xfId="13666"/>
    <cellStyle name="Обычный 6 2 3 5 2 11" xfId="19192"/>
    <cellStyle name="Обычный 6 2 3 5 2 12" xfId="20886"/>
    <cellStyle name="Обычный 6 2 3 5 2 13" xfId="22498"/>
    <cellStyle name="Обычный 6 2 3 5 2 2" xfId="13667"/>
    <cellStyle name="Обычный 6 2 3 5 2 2 2" xfId="13668"/>
    <cellStyle name="Обычный 6 2 3 5 2 3" xfId="13669"/>
    <cellStyle name="Обычный 6 2 3 5 2 4" xfId="13670"/>
    <cellStyle name="Обычный 6 2 3 5 2 5" xfId="13671"/>
    <cellStyle name="Обычный 6 2 3 5 2 6" xfId="13672"/>
    <cellStyle name="Обычный 6 2 3 5 2 7" xfId="13673"/>
    <cellStyle name="Обычный 6 2 3 5 2 8" xfId="13674"/>
    <cellStyle name="Обычный 6 2 3 5 2 9" xfId="13675"/>
    <cellStyle name="Обычный 6 2 3 5 3" xfId="13676"/>
    <cellStyle name="Обычный 6 2 3 5 3 2" xfId="13677"/>
    <cellStyle name="Обычный 6 2 3 5 4" xfId="13678"/>
    <cellStyle name="Обычный 6 2 3 5 5" xfId="13679"/>
    <cellStyle name="Обычный 6 2 3 5 6" xfId="13680"/>
    <cellStyle name="Обычный 6 2 3 5 7" xfId="13681"/>
    <cellStyle name="Обычный 6 2 3 5 8" xfId="13682"/>
    <cellStyle name="Обычный 6 2 3 5 9" xfId="13683"/>
    <cellStyle name="Обычный 6 2 3 6" xfId="13684"/>
    <cellStyle name="Обычный 6 2 3 6 10" xfId="13685"/>
    <cellStyle name="Обычный 6 2 3 6 11" xfId="19193"/>
    <cellStyle name="Обычный 6 2 3 6 12" xfId="20887"/>
    <cellStyle name="Обычный 6 2 3 6 13" xfId="22499"/>
    <cellStyle name="Обычный 6 2 3 6 2" xfId="13686"/>
    <cellStyle name="Обычный 6 2 3 6 2 2" xfId="13687"/>
    <cellStyle name="Обычный 6 2 3 6 3" xfId="13688"/>
    <cellStyle name="Обычный 6 2 3 6 4" xfId="13689"/>
    <cellStyle name="Обычный 6 2 3 6 5" xfId="13690"/>
    <cellStyle name="Обычный 6 2 3 6 6" xfId="13691"/>
    <cellStyle name="Обычный 6 2 3 6 7" xfId="13692"/>
    <cellStyle name="Обычный 6 2 3 6 8" xfId="13693"/>
    <cellStyle name="Обычный 6 2 3 6 9" xfId="13694"/>
    <cellStyle name="Обычный 6 2 3 7" xfId="13695"/>
    <cellStyle name="Обычный 6 2 3 7 10" xfId="20888"/>
    <cellStyle name="Обычный 6 2 3 7 11" xfId="22500"/>
    <cellStyle name="Обычный 6 2 3 7 2" xfId="13696"/>
    <cellStyle name="Обычный 6 2 3 7 2 2" xfId="13697"/>
    <cellStyle name="Обычный 6 2 3 7 3" xfId="13698"/>
    <cellStyle name="Обычный 6 2 3 7 4" xfId="13699"/>
    <cellStyle name="Обычный 6 2 3 7 5" xfId="13700"/>
    <cellStyle name="Обычный 6 2 3 7 6" xfId="13701"/>
    <cellStyle name="Обычный 6 2 3 7 7" xfId="13702"/>
    <cellStyle name="Обычный 6 2 3 7 8" xfId="13703"/>
    <cellStyle name="Обычный 6 2 3 7 9" xfId="19194"/>
    <cellStyle name="Обычный 6 2 3 8" xfId="13704"/>
    <cellStyle name="Обычный 6 2 3 8 2" xfId="13705"/>
    <cellStyle name="Обычный 6 2 3 9" xfId="13706"/>
    <cellStyle name="Обычный 6 2 4" xfId="13707"/>
    <cellStyle name="Обычный 6 2 4 10" xfId="13708"/>
    <cellStyle name="Обычный 6 2 4 11" xfId="13709"/>
    <cellStyle name="Обычный 6 2 4 12" xfId="13710"/>
    <cellStyle name="Обычный 6 2 4 13" xfId="13711"/>
    <cellStyle name="Обычный 6 2 4 14" xfId="13712"/>
    <cellStyle name="Обычный 6 2 4 15" xfId="13713"/>
    <cellStyle name="Обычный 6 2 4 16" xfId="13714"/>
    <cellStyle name="Обычный 6 2 4 17" xfId="13715"/>
    <cellStyle name="Обычный 6 2 4 18" xfId="19195"/>
    <cellStyle name="Обычный 6 2 4 19" xfId="20889"/>
    <cellStyle name="Обычный 6 2 4 2" xfId="13716"/>
    <cellStyle name="Обычный 6 2 4 2 10" xfId="13717"/>
    <cellStyle name="Обычный 6 2 4 2 11" xfId="13718"/>
    <cellStyle name="Обычный 6 2 4 2 12" xfId="19196"/>
    <cellStyle name="Обычный 6 2 4 2 13" xfId="20890"/>
    <cellStyle name="Обычный 6 2 4 2 14" xfId="22502"/>
    <cellStyle name="Обычный 6 2 4 2 2" xfId="13719"/>
    <cellStyle name="Обычный 6 2 4 2 2 10" xfId="13720"/>
    <cellStyle name="Обычный 6 2 4 2 2 11" xfId="19197"/>
    <cellStyle name="Обычный 6 2 4 2 2 12" xfId="20891"/>
    <cellStyle name="Обычный 6 2 4 2 2 13" xfId="22503"/>
    <cellStyle name="Обычный 6 2 4 2 2 2" xfId="13721"/>
    <cellStyle name="Обычный 6 2 4 2 2 2 2" xfId="13722"/>
    <cellStyle name="Обычный 6 2 4 2 2 3" xfId="13723"/>
    <cellStyle name="Обычный 6 2 4 2 2 4" xfId="13724"/>
    <cellStyle name="Обычный 6 2 4 2 2 5" xfId="13725"/>
    <cellStyle name="Обычный 6 2 4 2 2 6" xfId="13726"/>
    <cellStyle name="Обычный 6 2 4 2 2 7" xfId="13727"/>
    <cellStyle name="Обычный 6 2 4 2 2 8" xfId="13728"/>
    <cellStyle name="Обычный 6 2 4 2 2 9" xfId="13729"/>
    <cellStyle name="Обычный 6 2 4 2 3" xfId="13730"/>
    <cellStyle name="Обычный 6 2 4 2 3 2" xfId="13731"/>
    <cellStyle name="Обычный 6 2 4 2 4" xfId="13732"/>
    <cellStyle name="Обычный 6 2 4 2 5" xfId="13733"/>
    <cellStyle name="Обычный 6 2 4 2 6" xfId="13734"/>
    <cellStyle name="Обычный 6 2 4 2 7" xfId="13735"/>
    <cellStyle name="Обычный 6 2 4 2 8" xfId="13736"/>
    <cellStyle name="Обычный 6 2 4 2 9" xfId="13737"/>
    <cellStyle name="Обычный 6 2 4 20" xfId="22501"/>
    <cellStyle name="Обычный 6 2 4 3" xfId="13738"/>
    <cellStyle name="Обычный 6 2 4 3 10" xfId="13739"/>
    <cellStyle name="Обычный 6 2 4 3 11" xfId="13740"/>
    <cellStyle name="Обычный 6 2 4 3 12" xfId="19198"/>
    <cellStyle name="Обычный 6 2 4 3 13" xfId="20892"/>
    <cellStyle name="Обычный 6 2 4 3 14" xfId="22504"/>
    <cellStyle name="Обычный 6 2 4 3 2" xfId="13741"/>
    <cellStyle name="Обычный 6 2 4 3 2 10" xfId="13742"/>
    <cellStyle name="Обычный 6 2 4 3 2 11" xfId="19199"/>
    <cellStyle name="Обычный 6 2 4 3 2 12" xfId="20893"/>
    <cellStyle name="Обычный 6 2 4 3 2 13" xfId="22505"/>
    <cellStyle name="Обычный 6 2 4 3 2 2" xfId="13743"/>
    <cellStyle name="Обычный 6 2 4 3 2 2 2" xfId="13744"/>
    <cellStyle name="Обычный 6 2 4 3 2 3" xfId="13745"/>
    <cellStyle name="Обычный 6 2 4 3 2 4" xfId="13746"/>
    <cellStyle name="Обычный 6 2 4 3 2 5" xfId="13747"/>
    <cellStyle name="Обычный 6 2 4 3 2 6" xfId="13748"/>
    <cellStyle name="Обычный 6 2 4 3 2 7" xfId="13749"/>
    <cellStyle name="Обычный 6 2 4 3 2 8" xfId="13750"/>
    <cellStyle name="Обычный 6 2 4 3 2 9" xfId="13751"/>
    <cellStyle name="Обычный 6 2 4 3 3" xfId="13752"/>
    <cellStyle name="Обычный 6 2 4 3 3 2" xfId="13753"/>
    <cellStyle name="Обычный 6 2 4 3 4" xfId="13754"/>
    <cellStyle name="Обычный 6 2 4 3 5" xfId="13755"/>
    <cellStyle name="Обычный 6 2 4 3 6" xfId="13756"/>
    <cellStyle name="Обычный 6 2 4 3 7" xfId="13757"/>
    <cellStyle name="Обычный 6 2 4 3 8" xfId="13758"/>
    <cellStyle name="Обычный 6 2 4 3 9" xfId="13759"/>
    <cellStyle name="Обычный 6 2 4 4" xfId="13760"/>
    <cellStyle name="Обычный 6 2 4 4 10" xfId="13761"/>
    <cellStyle name="Обычный 6 2 4 4 11" xfId="13762"/>
    <cellStyle name="Обычный 6 2 4 4 12" xfId="19200"/>
    <cellStyle name="Обычный 6 2 4 4 13" xfId="20894"/>
    <cellStyle name="Обычный 6 2 4 4 14" xfId="22506"/>
    <cellStyle name="Обычный 6 2 4 4 2" xfId="13763"/>
    <cellStyle name="Обычный 6 2 4 4 2 10" xfId="13764"/>
    <cellStyle name="Обычный 6 2 4 4 2 11" xfId="19201"/>
    <cellStyle name="Обычный 6 2 4 4 2 12" xfId="20895"/>
    <cellStyle name="Обычный 6 2 4 4 2 13" xfId="22507"/>
    <cellStyle name="Обычный 6 2 4 4 2 2" xfId="13765"/>
    <cellStyle name="Обычный 6 2 4 4 2 2 2" xfId="13766"/>
    <cellStyle name="Обычный 6 2 4 4 2 3" xfId="13767"/>
    <cellStyle name="Обычный 6 2 4 4 2 4" xfId="13768"/>
    <cellStyle name="Обычный 6 2 4 4 2 5" xfId="13769"/>
    <cellStyle name="Обычный 6 2 4 4 2 6" xfId="13770"/>
    <cellStyle name="Обычный 6 2 4 4 2 7" xfId="13771"/>
    <cellStyle name="Обычный 6 2 4 4 2 8" xfId="13772"/>
    <cellStyle name="Обычный 6 2 4 4 2 9" xfId="13773"/>
    <cellStyle name="Обычный 6 2 4 4 3" xfId="13774"/>
    <cellStyle name="Обычный 6 2 4 4 3 2" xfId="13775"/>
    <cellStyle name="Обычный 6 2 4 4 4" xfId="13776"/>
    <cellStyle name="Обычный 6 2 4 4 5" xfId="13777"/>
    <cellStyle name="Обычный 6 2 4 4 6" xfId="13778"/>
    <cellStyle name="Обычный 6 2 4 4 7" xfId="13779"/>
    <cellStyle name="Обычный 6 2 4 4 8" xfId="13780"/>
    <cellStyle name="Обычный 6 2 4 4 9" xfId="13781"/>
    <cellStyle name="Обычный 6 2 4 5" xfId="13782"/>
    <cellStyle name="Обычный 6 2 4 5 10" xfId="13783"/>
    <cellStyle name="Обычный 6 2 4 5 11" xfId="13784"/>
    <cellStyle name="Обычный 6 2 4 5 12" xfId="19202"/>
    <cellStyle name="Обычный 6 2 4 5 13" xfId="20896"/>
    <cellStyle name="Обычный 6 2 4 5 14" xfId="22508"/>
    <cellStyle name="Обычный 6 2 4 5 2" xfId="13785"/>
    <cellStyle name="Обычный 6 2 4 5 2 10" xfId="13786"/>
    <cellStyle name="Обычный 6 2 4 5 2 11" xfId="19203"/>
    <cellStyle name="Обычный 6 2 4 5 2 12" xfId="20897"/>
    <cellStyle name="Обычный 6 2 4 5 2 13" xfId="22509"/>
    <cellStyle name="Обычный 6 2 4 5 2 2" xfId="13787"/>
    <cellStyle name="Обычный 6 2 4 5 2 2 2" xfId="13788"/>
    <cellStyle name="Обычный 6 2 4 5 2 3" xfId="13789"/>
    <cellStyle name="Обычный 6 2 4 5 2 4" xfId="13790"/>
    <cellStyle name="Обычный 6 2 4 5 2 5" xfId="13791"/>
    <cellStyle name="Обычный 6 2 4 5 2 6" xfId="13792"/>
    <cellStyle name="Обычный 6 2 4 5 2 7" xfId="13793"/>
    <cellStyle name="Обычный 6 2 4 5 2 8" xfId="13794"/>
    <cellStyle name="Обычный 6 2 4 5 2 9" xfId="13795"/>
    <cellStyle name="Обычный 6 2 4 5 3" xfId="13796"/>
    <cellStyle name="Обычный 6 2 4 5 3 2" xfId="13797"/>
    <cellStyle name="Обычный 6 2 4 5 4" xfId="13798"/>
    <cellStyle name="Обычный 6 2 4 5 5" xfId="13799"/>
    <cellStyle name="Обычный 6 2 4 5 6" xfId="13800"/>
    <cellStyle name="Обычный 6 2 4 5 7" xfId="13801"/>
    <cellStyle name="Обычный 6 2 4 5 8" xfId="13802"/>
    <cellStyle name="Обычный 6 2 4 5 9" xfId="13803"/>
    <cellStyle name="Обычный 6 2 4 6" xfId="13804"/>
    <cellStyle name="Обычный 6 2 4 6 10" xfId="13805"/>
    <cellStyle name="Обычный 6 2 4 6 11" xfId="19204"/>
    <cellStyle name="Обычный 6 2 4 6 12" xfId="20898"/>
    <cellStyle name="Обычный 6 2 4 6 13" xfId="22510"/>
    <cellStyle name="Обычный 6 2 4 6 2" xfId="13806"/>
    <cellStyle name="Обычный 6 2 4 6 2 2" xfId="13807"/>
    <cellStyle name="Обычный 6 2 4 6 3" xfId="13808"/>
    <cellStyle name="Обычный 6 2 4 6 4" xfId="13809"/>
    <cellStyle name="Обычный 6 2 4 6 5" xfId="13810"/>
    <cellStyle name="Обычный 6 2 4 6 6" xfId="13811"/>
    <cellStyle name="Обычный 6 2 4 6 7" xfId="13812"/>
    <cellStyle name="Обычный 6 2 4 6 8" xfId="13813"/>
    <cellStyle name="Обычный 6 2 4 6 9" xfId="13814"/>
    <cellStyle name="Обычный 6 2 4 7" xfId="13815"/>
    <cellStyle name="Обычный 6 2 4 7 10" xfId="20899"/>
    <cellStyle name="Обычный 6 2 4 7 11" xfId="22511"/>
    <cellStyle name="Обычный 6 2 4 7 2" xfId="13816"/>
    <cellStyle name="Обычный 6 2 4 7 2 2" xfId="13817"/>
    <cellStyle name="Обычный 6 2 4 7 3" xfId="13818"/>
    <cellStyle name="Обычный 6 2 4 7 4" xfId="13819"/>
    <cellStyle name="Обычный 6 2 4 7 5" xfId="13820"/>
    <cellStyle name="Обычный 6 2 4 7 6" xfId="13821"/>
    <cellStyle name="Обычный 6 2 4 7 7" xfId="13822"/>
    <cellStyle name="Обычный 6 2 4 7 8" xfId="13823"/>
    <cellStyle name="Обычный 6 2 4 7 9" xfId="19205"/>
    <cellStyle name="Обычный 6 2 4 8" xfId="13824"/>
    <cellStyle name="Обычный 6 2 4 8 2" xfId="13825"/>
    <cellStyle name="Обычный 6 2 4 9" xfId="13826"/>
    <cellStyle name="Обычный 6 2 5" xfId="13827"/>
    <cellStyle name="Обычный 6 2 5 10" xfId="13828"/>
    <cellStyle name="Обычный 6 2 5 11" xfId="13829"/>
    <cellStyle name="Обычный 6 2 5 12" xfId="19206"/>
    <cellStyle name="Обычный 6 2 5 13" xfId="20900"/>
    <cellStyle name="Обычный 6 2 5 14" xfId="22512"/>
    <cellStyle name="Обычный 6 2 5 2" xfId="13830"/>
    <cellStyle name="Обычный 6 2 5 2 10" xfId="13831"/>
    <cellStyle name="Обычный 6 2 5 2 11" xfId="19207"/>
    <cellStyle name="Обычный 6 2 5 2 12" xfId="20901"/>
    <cellStyle name="Обычный 6 2 5 2 13" xfId="22513"/>
    <cellStyle name="Обычный 6 2 5 2 2" xfId="13832"/>
    <cellStyle name="Обычный 6 2 5 2 2 2" xfId="13833"/>
    <cellStyle name="Обычный 6 2 5 2 3" xfId="13834"/>
    <cellStyle name="Обычный 6 2 5 2 4" xfId="13835"/>
    <cellStyle name="Обычный 6 2 5 2 5" xfId="13836"/>
    <cellStyle name="Обычный 6 2 5 2 6" xfId="13837"/>
    <cellStyle name="Обычный 6 2 5 2 7" xfId="13838"/>
    <cellStyle name="Обычный 6 2 5 2 8" xfId="13839"/>
    <cellStyle name="Обычный 6 2 5 2 9" xfId="13840"/>
    <cellStyle name="Обычный 6 2 5 3" xfId="13841"/>
    <cellStyle name="Обычный 6 2 5 3 2" xfId="13842"/>
    <cellStyle name="Обычный 6 2 5 4" xfId="13843"/>
    <cellStyle name="Обычный 6 2 5 5" xfId="13844"/>
    <cellStyle name="Обычный 6 2 5 6" xfId="13845"/>
    <cellStyle name="Обычный 6 2 5 7" xfId="13846"/>
    <cellStyle name="Обычный 6 2 5 8" xfId="13847"/>
    <cellStyle name="Обычный 6 2 5 9" xfId="13848"/>
    <cellStyle name="Обычный 6 2 6" xfId="13849"/>
    <cellStyle name="Обычный 6 2 6 10" xfId="13850"/>
    <cellStyle name="Обычный 6 2 6 11" xfId="13851"/>
    <cellStyle name="Обычный 6 2 6 12" xfId="19208"/>
    <cellStyle name="Обычный 6 2 6 13" xfId="20902"/>
    <cellStyle name="Обычный 6 2 6 14" xfId="22514"/>
    <cellStyle name="Обычный 6 2 6 2" xfId="13852"/>
    <cellStyle name="Обычный 6 2 6 2 10" xfId="13853"/>
    <cellStyle name="Обычный 6 2 6 2 11" xfId="19209"/>
    <cellStyle name="Обычный 6 2 6 2 12" xfId="20903"/>
    <cellStyle name="Обычный 6 2 6 2 13" xfId="22515"/>
    <cellStyle name="Обычный 6 2 6 2 2" xfId="13854"/>
    <cellStyle name="Обычный 6 2 6 2 2 2" xfId="13855"/>
    <cellStyle name="Обычный 6 2 6 2 3" xfId="13856"/>
    <cellStyle name="Обычный 6 2 6 2 4" xfId="13857"/>
    <cellStyle name="Обычный 6 2 6 2 5" xfId="13858"/>
    <cellStyle name="Обычный 6 2 6 2 6" xfId="13859"/>
    <cellStyle name="Обычный 6 2 6 2 7" xfId="13860"/>
    <cellStyle name="Обычный 6 2 6 2 8" xfId="13861"/>
    <cellStyle name="Обычный 6 2 6 2 9" xfId="13862"/>
    <cellStyle name="Обычный 6 2 6 3" xfId="13863"/>
    <cellStyle name="Обычный 6 2 6 3 2" xfId="13864"/>
    <cellStyle name="Обычный 6 2 6 4" xfId="13865"/>
    <cellStyle name="Обычный 6 2 6 5" xfId="13866"/>
    <cellStyle name="Обычный 6 2 6 6" xfId="13867"/>
    <cellStyle name="Обычный 6 2 6 7" xfId="13868"/>
    <cellStyle name="Обычный 6 2 6 8" xfId="13869"/>
    <cellStyle name="Обычный 6 2 6 9" xfId="13870"/>
    <cellStyle name="Обычный 6 2 7" xfId="13871"/>
    <cellStyle name="Обычный 6 2 7 10" xfId="13872"/>
    <cellStyle name="Обычный 6 2 7 11" xfId="13873"/>
    <cellStyle name="Обычный 6 2 7 12" xfId="19210"/>
    <cellStyle name="Обычный 6 2 7 13" xfId="20904"/>
    <cellStyle name="Обычный 6 2 7 14" xfId="22516"/>
    <cellStyle name="Обычный 6 2 7 2" xfId="13874"/>
    <cellStyle name="Обычный 6 2 7 2 10" xfId="13875"/>
    <cellStyle name="Обычный 6 2 7 2 11" xfId="19211"/>
    <cellStyle name="Обычный 6 2 7 2 12" xfId="20905"/>
    <cellStyle name="Обычный 6 2 7 2 13" xfId="22517"/>
    <cellStyle name="Обычный 6 2 7 2 2" xfId="13876"/>
    <cellStyle name="Обычный 6 2 7 2 2 2" xfId="13877"/>
    <cellStyle name="Обычный 6 2 7 2 3" xfId="13878"/>
    <cellStyle name="Обычный 6 2 7 2 4" xfId="13879"/>
    <cellStyle name="Обычный 6 2 7 2 5" xfId="13880"/>
    <cellStyle name="Обычный 6 2 7 2 6" xfId="13881"/>
    <cellStyle name="Обычный 6 2 7 2 7" xfId="13882"/>
    <cellStyle name="Обычный 6 2 7 2 8" xfId="13883"/>
    <cellStyle name="Обычный 6 2 7 2 9" xfId="13884"/>
    <cellStyle name="Обычный 6 2 7 3" xfId="13885"/>
    <cellStyle name="Обычный 6 2 7 3 2" xfId="13886"/>
    <cellStyle name="Обычный 6 2 7 4" xfId="13887"/>
    <cellStyle name="Обычный 6 2 7 5" xfId="13888"/>
    <cellStyle name="Обычный 6 2 7 6" xfId="13889"/>
    <cellStyle name="Обычный 6 2 7 7" xfId="13890"/>
    <cellStyle name="Обычный 6 2 7 8" xfId="13891"/>
    <cellStyle name="Обычный 6 2 7 9" xfId="13892"/>
    <cellStyle name="Обычный 6 2 8" xfId="13893"/>
    <cellStyle name="Обычный 6 2 8 10" xfId="13894"/>
    <cellStyle name="Обычный 6 2 8 11" xfId="13895"/>
    <cellStyle name="Обычный 6 2 8 12" xfId="19212"/>
    <cellStyle name="Обычный 6 2 8 13" xfId="20906"/>
    <cellStyle name="Обычный 6 2 8 14" xfId="22518"/>
    <cellStyle name="Обычный 6 2 8 2" xfId="13896"/>
    <cellStyle name="Обычный 6 2 8 2 10" xfId="13897"/>
    <cellStyle name="Обычный 6 2 8 2 11" xfId="19213"/>
    <cellStyle name="Обычный 6 2 8 2 12" xfId="20907"/>
    <cellStyle name="Обычный 6 2 8 2 13" xfId="22519"/>
    <cellStyle name="Обычный 6 2 8 2 2" xfId="13898"/>
    <cellStyle name="Обычный 6 2 8 2 2 2" xfId="13899"/>
    <cellStyle name="Обычный 6 2 8 2 3" xfId="13900"/>
    <cellStyle name="Обычный 6 2 8 2 4" xfId="13901"/>
    <cellStyle name="Обычный 6 2 8 2 5" xfId="13902"/>
    <cellStyle name="Обычный 6 2 8 2 6" xfId="13903"/>
    <cellStyle name="Обычный 6 2 8 2 7" xfId="13904"/>
    <cellStyle name="Обычный 6 2 8 2 8" xfId="13905"/>
    <cellStyle name="Обычный 6 2 8 2 9" xfId="13906"/>
    <cellStyle name="Обычный 6 2 8 3" xfId="13907"/>
    <cellStyle name="Обычный 6 2 8 3 2" xfId="13908"/>
    <cellStyle name="Обычный 6 2 8 4" xfId="13909"/>
    <cellStyle name="Обычный 6 2 8 5" xfId="13910"/>
    <cellStyle name="Обычный 6 2 8 6" xfId="13911"/>
    <cellStyle name="Обычный 6 2 8 7" xfId="13912"/>
    <cellStyle name="Обычный 6 2 8 8" xfId="13913"/>
    <cellStyle name="Обычный 6 2 8 9" xfId="13914"/>
    <cellStyle name="Обычный 6 2 9" xfId="13915"/>
    <cellStyle name="Обычный 6 2 9 10" xfId="13916"/>
    <cellStyle name="Обычный 6 2 9 11" xfId="13917"/>
    <cellStyle name="Обычный 6 2 9 12" xfId="19214"/>
    <cellStyle name="Обычный 6 2 9 13" xfId="20908"/>
    <cellStyle name="Обычный 6 2 9 14" xfId="22520"/>
    <cellStyle name="Обычный 6 2 9 2" xfId="13918"/>
    <cellStyle name="Обычный 6 2 9 2 10" xfId="13919"/>
    <cellStyle name="Обычный 6 2 9 2 11" xfId="19215"/>
    <cellStyle name="Обычный 6 2 9 2 12" xfId="20909"/>
    <cellStyle name="Обычный 6 2 9 2 13" xfId="22521"/>
    <cellStyle name="Обычный 6 2 9 2 2" xfId="13920"/>
    <cellStyle name="Обычный 6 2 9 2 2 2" xfId="13921"/>
    <cellStyle name="Обычный 6 2 9 2 3" xfId="13922"/>
    <cellStyle name="Обычный 6 2 9 2 4" xfId="13923"/>
    <cellStyle name="Обычный 6 2 9 2 5" xfId="13924"/>
    <cellStyle name="Обычный 6 2 9 2 6" xfId="13925"/>
    <cellStyle name="Обычный 6 2 9 2 7" xfId="13926"/>
    <cellStyle name="Обычный 6 2 9 2 8" xfId="13927"/>
    <cellStyle name="Обычный 6 2 9 2 9" xfId="13928"/>
    <cellStyle name="Обычный 6 2 9 3" xfId="13929"/>
    <cellStyle name="Обычный 6 2 9 3 2" xfId="13930"/>
    <cellStyle name="Обычный 6 2 9 4" xfId="13931"/>
    <cellStyle name="Обычный 6 2 9 5" xfId="13932"/>
    <cellStyle name="Обычный 6 2 9 6" xfId="13933"/>
    <cellStyle name="Обычный 6 2 9 7" xfId="13934"/>
    <cellStyle name="Обычный 6 2 9 8" xfId="13935"/>
    <cellStyle name="Обычный 6 2 9 9" xfId="13936"/>
    <cellStyle name="Обычный 6 20" xfId="13937"/>
    <cellStyle name="Обычный 6 21" xfId="13938"/>
    <cellStyle name="Обычный 6 22" xfId="13939"/>
    <cellStyle name="Обычный 6 23" xfId="13940"/>
    <cellStyle name="Обычный 6 24" xfId="13941"/>
    <cellStyle name="Обычный 6 25" xfId="13942"/>
    <cellStyle name="Обычный 6 26" xfId="13943"/>
    <cellStyle name="Обычный 6 27" xfId="13944"/>
    <cellStyle name="Обычный 6 28" xfId="19131"/>
    <cellStyle name="Обычный 6 29" xfId="19638"/>
    <cellStyle name="Обычный 6 3" xfId="13945"/>
    <cellStyle name="Обычный 6 3 10" xfId="13946"/>
    <cellStyle name="Обычный 6 3 10 10" xfId="13947"/>
    <cellStyle name="Обычный 6 3 10 11" xfId="13948"/>
    <cellStyle name="Обычный 6 3 10 12" xfId="19217"/>
    <cellStyle name="Обычный 6 3 10 13" xfId="20911"/>
    <cellStyle name="Обычный 6 3 10 14" xfId="22523"/>
    <cellStyle name="Обычный 6 3 10 2" xfId="13949"/>
    <cellStyle name="Обычный 6 3 10 2 10" xfId="13950"/>
    <cellStyle name="Обычный 6 3 10 2 11" xfId="19218"/>
    <cellStyle name="Обычный 6 3 10 2 12" xfId="20912"/>
    <cellStyle name="Обычный 6 3 10 2 13" xfId="22524"/>
    <cellStyle name="Обычный 6 3 10 2 2" xfId="13951"/>
    <cellStyle name="Обычный 6 3 10 2 2 2" xfId="13952"/>
    <cellStyle name="Обычный 6 3 10 2 3" xfId="13953"/>
    <cellStyle name="Обычный 6 3 10 2 4" xfId="13954"/>
    <cellStyle name="Обычный 6 3 10 2 5" xfId="13955"/>
    <cellStyle name="Обычный 6 3 10 2 6" xfId="13956"/>
    <cellStyle name="Обычный 6 3 10 2 7" xfId="13957"/>
    <cellStyle name="Обычный 6 3 10 2 8" xfId="13958"/>
    <cellStyle name="Обычный 6 3 10 2 9" xfId="13959"/>
    <cellStyle name="Обычный 6 3 10 3" xfId="13960"/>
    <cellStyle name="Обычный 6 3 10 3 2" xfId="13961"/>
    <cellStyle name="Обычный 6 3 10 4" xfId="13962"/>
    <cellStyle name="Обычный 6 3 10 5" xfId="13963"/>
    <cellStyle name="Обычный 6 3 10 6" xfId="13964"/>
    <cellStyle name="Обычный 6 3 10 7" xfId="13965"/>
    <cellStyle name="Обычный 6 3 10 8" xfId="13966"/>
    <cellStyle name="Обычный 6 3 10 9" xfId="13967"/>
    <cellStyle name="Обычный 6 3 11" xfId="13968"/>
    <cellStyle name="Обычный 6 3 11 10" xfId="13969"/>
    <cellStyle name="Обычный 6 3 11 11" xfId="19219"/>
    <cellStyle name="Обычный 6 3 11 12" xfId="20913"/>
    <cellStyle name="Обычный 6 3 11 13" xfId="22525"/>
    <cellStyle name="Обычный 6 3 11 2" xfId="13970"/>
    <cellStyle name="Обычный 6 3 11 2 2" xfId="13971"/>
    <cellStyle name="Обычный 6 3 11 3" xfId="13972"/>
    <cellStyle name="Обычный 6 3 11 4" xfId="13973"/>
    <cellStyle name="Обычный 6 3 11 5" xfId="13974"/>
    <cellStyle name="Обычный 6 3 11 6" xfId="13975"/>
    <cellStyle name="Обычный 6 3 11 7" xfId="13976"/>
    <cellStyle name="Обычный 6 3 11 8" xfId="13977"/>
    <cellStyle name="Обычный 6 3 11 9" xfId="13978"/>
    <cellStyle name="Обычный 6 3 12" xfId="13979"/>
    <cellStyle name="Обычный 6 3 12 10" xfId="20914"/>
    <cellStyle name="Обычный 6 3 12 11" xfId="22526"/>
    <cellStyle name="Обычный 6 3 12 2" xfId="13980"/>
    <cellStyle name="Обычный 6 3 12 2 2" xfId="13981"/>
    <cellStyle name="Обычный 6 3 12 3" xfId="13982"/>
    <cellStyle name="Обычный 6 3 12 4" xfId="13983"/>
    <cellStyle name="Обычный 6 3 12 5" xfId="13984"/>
    <cellStyle name="Обычный 6 3 12 6" xfId="13985"/>
    <cellStyle name="Обычный 6 3 12 7" xfId="13986"/>
    <cellStyle name="Обычный 6 3 12 8" xfId="13987"/>
    <cellStyle name="Обычный 6 3 12 9" xfId="19220"/>
    <cellStyle name="Обычный 6 3 13" xfId="13988"/>
    <cellStyle name="Обычный 6 3 13 10" xfId="20915"/>
    <cellStyle name="Обычный 6 3 13 11" xfId="22527"/>
    <cellStyle name="Обычный 6 3 13 2" xfId="13989"/>
    <cellStyle name="Обычный 6 3 13 2 2" xfId="13990"/>
    <cellStyle name="Обычный 6 3 13 3" xfId="13991"/>
    <cellStyle name="Обычный 6 3 13 4" xfId="13992"/>
    <cellStyle name="Обычный 6 3 13 5" xfId="13993"/>
    <cellStyle name="Обычный 6 3 13 6" xfId="13994"/>
    <cellStyle name="Обычный 6 3 13 7" xfId="13995"/>
    <cellStyle name="Обычный 6 3 13 8" xfId="13996"/>
    <cellStyle name="Обычный 6 3 13 9" xfId="19221"/>
    <cellStyle name="Обычный 6 3 14" xfId="13997"/>
    <cellStyle name="Обычный 6 3 14 2" xfId="13998"/>
    <cellStyle name="Обычный 6 3 15" xfId="13999"/>
    <cellStyle name="Обычный 6 3 16" xfId="14000"/>
    <cellStyle name="Обычный 6 3 17" xfId="14001"/>
    <cellStyle name="Обычный 6 3 18" xfId="14002"/>
    <cellStyle name="Обычный 6 3 19" xfId="14003"/>
    <cellStyle name="Обычный 6 3 2" xfId="14004"/>
    <cellStyle name="Обычный 6 3 2 10" xfId="14005"/>
    <cellStyle name="Обычный 6 3 2 10 2" xfId="14006"/>
    <cellStyle name="Обычный 6 3 2 11" xfId="14007"/>
    <cellStyle name="Обычный 6 3 2 12" xfId="14008"/>
    <cellStyle name="Обычный 6 3 2 13" xfId="14009"/>
    <cellStyle name="Обычный 6 3 2 14" xfId="14010"/>
    <cellStyle name="Обычный 6 3 2 15" xfId="14011"/>
    <cellStyle name="Обычный 6 3 2 16" xfId="14012"/>
    <cellStyle name="Обычный 6 3 2 17" xfId="14013"/>
    <cellStyle name="Обычный 6 3 2 18" xfId="14014"/>
    <cellStyle name="Обычный 6 3 2 19" xfId="14015"/>
    <cellStyle name="Обычный 6 3 2 2" xfId="14016"/>
    <cellStyle name="Обычный 6 3 2 2 10" xfId="14017"/>
    <cellStyle name="Обычный 6 3 2 2 11" xfId="14018"/>
    <cellStyle name="Обычный 6 3 2 2 12" xfId="14019"/>
    <cellStyle name="Обычный 6 3 2 2 13" xfId="14020"/>
    <cellStyle name="Обычный 6 3 2 2 14" xfId="14021"/>
    <cellStyle name="Обычный 6 3 2 2 15" xfId="14022"/>
    <cellStyle name="Обычный 6 3 2 2 16" xfId="14023"/>
    <cellStyle name="Обычный 6 3 2 2 17" xfId="14024"/>
    <cellStyle name="Обычный 6 3 2 2 18" xfId="19223"/>
    <cellStyle name="Обычный 6 3 2 2 19" xfId="20917"/>
    <cellStyle name="Обычный 6 3 2 2 2" xfId="14025"/>
    <cellStyle name="Обычный 6 3 2 2 2 10" xfId="14026"/>
    <cellStyle name="Обычный 6 3 2 2 2 11" xfId="14027"/>
    <cellStyle name="Обычный 6 3 2 2 2 12" xfId="19224"/>
    <cellStyle name="Обычный 6 3 2 2 2 13" xfId="20918"/>
    <cellStyle name="Обычный 6 3 2 2 2 14" xfId="22530"/>
    <cellStyle name="Обычный 6 3 2 2 2 2" xfId="14028"/>
    <cellStyle name="Обычный 6 3 2 2 2 2 10" xfId="14029"/>
    <cellStyle name="Обычный 6 3 2 2 2 2 11" xfId="19225"/>
    <cellStyle name="Обычный 6 3 2 2 2 2 12" xfId="20919"/>
    <cellStyle name="Обычный 6 3 2 2 2 2 13" xfId="22531"/>
    <cellStyle name="Обычный 6 3 2 2 2 2 2" xfId="14030"/>
    <cellStyle name="Обычный 6 3 2 2 2 2 2 2" xfId="14031"/>
    <cellStyle name="Обычный 6 3 2 2 2 2 3" xfId="14032"/>
    <cellStyle name="Обычный 6 3 2 2 2 2 4" xfId="14033"/>
    <cellStyle name="Обычный 6 3 2 2 2 2 5" xfId="14034"/>
    <cellStyle name="Обычный 6 3 2 2 2 2 6" xfId="14035"/>
    <cellStyle name="Обычный 6 3 2 2 2 2 7" xfId="14036"/>
    <cellStyle name="Обычный 6 3 2 2 2 2 8" xfId="14037"/>
    <cellStyle name="Обычный 6 3 2 2 2 2 9" xfId="14038"/>
    <cellStyle name="Обычный 6 3 2 2 2 3" xfId="14039"/>
    <cellStyle name="Обычный 6 3 2 2 2 3 2" xfId="14040"/>
    <cellStyle name="Обычный 6 3 2 2 2 4" xfId="14041"/>
    <cellStyle name="Обычный 6 3 2 2 2 5" xfId="14042"/>
    <cellStyle name="Обычный 6 3 2 2 2 6" xfId="14043"/>
    <cellStyle name="Обычный 6 3 2 2 2 7" xfId="14044"/>
    <cellStyle name="Обычный 6 3 2 2 2 8" xfId="14045"/>
    <cellStyle name="Обычный 6 3 2 2 2 9" xfId="14046"/>
    <cellStyle name="Обычный 6 3 2 2 20" xfId="22529"/>
    <cellStyle name="Обычный 6 3 2 2 3" xfId="14047"/>
    <cellStyle name="Обычный 6 3 2 2 3 10" xfId="14048"/>
    <cellStyle name="Обычный 6 3 2 2 3 11" xfId="14049"/>
    <cellStyle name="Обычный 6 3 2 2 3 12" xfId="19226"/>
    <cellStyle name="Обычный 6 3 2 2 3 13" xfId="20920"/>
    <cellStyle name="Обычный 6 3 2 2 3 14" xfId="22532"/>
    <cellStyle name="Обычный 6 3 2 2 3 2" xfId="14050"/>
    <cellStyle name="Обычный 6 3 2 2 3 2 10" xfId="14051"/>
    <cellStyle name="Обычный 6 3 2 2 3 2 11" xfId="19227"/>
    <cellStyle name="Обычный 6 3 2 2 3 2 12" xfId="20921"/>
    <cellStyle name="Обычный 6 3 2 2 3 2 13" xfId="22533"/>
    <cellStyle name="Обычный 6 3 2 2 3 2 2" xfId="14052"/>
    <cellStyle name="Обычный 6 3 2 2 3 2 2 2" xfId="14053"/>
    <cellStyle name="Обычный 6 3 2 2 3 2 3" xfId="14054"/>
    <cellStyle name="Обычный 6 3 2 2 3 2 4" xfId="14055"/>
    <cellStyle name="Обычный 6 3 2 2 3 2 5" xfId="14056"/>
    <cellStyle name="Обычный 6 3 2 2 3 2 6" xfId="14057"/>
    <cellStyle name="Обычный 6 3 2 2 3 2 7" xfId="14058"/>
    <cellStyle name="Обычный 6 3 2 2 3 2 8" xfId="14059"/>
    <cellStyle name="Обычный 6 3 2 2 3 2 9" xfId="14060"/>
    <cellStyle name="Обычный 6 3 2 2 3 3" xfId="14061"/>
    <cellStyle name="Обычный 6 3 2 2 3 3 2" xfId="14062"/>
    <cellStyle name="Обычный 6 3 2 2 3 4" xfId="14063"/>
    <cellStyle name="Обычный 6 3 2 2 3 5" xfId="14064"/>
    <cellStyle name="Обычный 6 3 2 2 3 6" xfId="14065"/>
    <cellStyle name="Обычный 6 3 2 2 3 7" xfId="14066"/>
    <cellStyle name="Обычный 6 3 2 2 3 8" xfId="14067"/>
    <cellStyle name="Обычный 6 3 2 2 3 9" xfId="14068"/>
    <cellStyle name="Обычный 6 3 2 2 4" xfId="14069"/>
    <cellStyle name="Обычный 6 3 2 2 4 10" xfId="14070"/>
    <cellStyle name="Обычный 6 3 2 2 4 11" xfId="14071"/>
    <cellStyle name="Обычный 6 3 2 2 4 12" xfId="19228"/>
    <cellStyle name="Обычный 6 3 2 2 4 13" xfId="20922"/>
    <cellStyle name="Обычный 6 3 2 2 4 14" xfId="22534"/>
    <cellStyle name="Обычный 6 3 2 2 4 2" xfId="14072"/>
    <cellStyle name="Обычный 6 3 2 2 4 2 10" xfId="14073"/>
    <cellStyle name="Обычный 6 3 2 2 4 2 11" xfId="19229"/>
    <cellStyle name="Обычный 6 3 2 2 4 2 12" xfId="20923"/>
    <cellStyle name="Обычный 6 3 2 2 4 2 13" xfId="22535"/>
    <cellStyle name="Обычный 6 3 2 2 4 2 2" xfId="14074"/>
    <cellStyle name="Обычный 6 3 2 2 4 2 2 2" xfId="14075"/>
    <cellStyle name="Обычный 6 3 2 2 4 2 3" xfId="14076"/>
    <cellStyle name="Обычный 6 3 2 2 4 2 4" xfId="14077"/>
    <cellStyle name="Обычный 6 3 2 2 4 2 5" xfId="14078"/>
    <cellStyle name="Обычный 6 3 2 2 4 2 6" xfId="14079"/>
    <cellStyle name="Обычный 6 3 2 2 4 2 7" xfId="14080"/>
    <cellStyle name="Обычный 6 3 2 2 4 2 8" xfId="14081"/>
    <cellStyle name="Обычный 6 3 2 2 4 2 9" xfId="14082"/>
    <cellStyle name="Обычный 6 3 2 2 4 3" xfId="14083"/>
    <cellStyle name="Обычный 6 3 2 2 4 3 2" xfId="14084"/>
    <cellStyle name="Обычный 6 3 2 2 4 4" xfId="14085"/>
    <cellStyle name="Обычный 6 3 2 2 4 5" xfId="14086"/>
    <cellStyle name="Обычный 6 3 2 2 4 6" xfId="14087"/>
    <cellStyle name="Обычный 6 3 2 2 4 7" xfId="14088"/>
    <cellStyle name="Обычный 6 3 2 2 4 8" xfId="14089"/>
    <cellStyle name="Обычный 6 3 2 2 4 9" xfId="14090"/>
    <cellStyle name="Обычный 6 3 2 2 5" xfId="14091"/>
    <cellStyle name="Обычный 6 3 2 2 5 10" xfId="14092"/>
    <cellStyle name="Обычный 6 3 2 2 5 11" xfId="14093"/>
    <cellStyle name="Обычный 6 3 2 2 5 12" xfId="19230"/>
    <cellStyle name="Обычный 6 3 2 2 5 13" xfId="20924"/>
    <cellStyle name="Обычный 6 3 2 2 5 14" xfId="22536"/>
    <cellStyle name="Обычный 6 3 2 2 5 2" xfId="14094"/>
    <cellStyle name="Обычный 6 3 2 2 5 2 10" xfId="14095"/>
    <cellStyle name="Обычный 6 3 2 2 5 2 11" xfId="19231"/>
    <cellStyle name="Обычный 6 3 2 2 5 2 12" xfId="20925"/>
    <cellStyle name="Обычный 6 3 2 2 5 2 13" xfId="22537"/>
    <cellStyle name="Обычный 6 3 2 2 5 2 2" xfId="14096"/>
    <cellStyle name="Обычный 6 3 2 2 5 2 2 2" xfId="14097"/>
    <cellStyle name="Обычный 6 3 2 2 5 2 3" xfId="14098"/>
    <cellStyle name="Обычный 6 3 2 2 5 2 4" xfId="14099"/>
    <cellStyle name="Обычный 6 3 2 2 5 2 5" xfId="14100"/>
    <cellStyle name="Обычный 6 3 2 2 5 2 6" xfId="14101"/>
    <cellStyle name="Обычный 6 3 2 2 5 2 7" xfId="14102"/>
    <cellStyle name="Обычный 6 3 2 2 5 2 8" xfId="14103"/>
    <cellStyle name="Обычный 6 3 2 2 5 2 9" xfId="14104"/>
    <cellStyle name="Обычный 6 3 2 2 5 3" xfId="14105"/>
    <cellStyle name="Обычный 6 3 2 2 5 3 2" xfId="14106"/>
    <cellStyle name="Обычный 6 3 2 2 5 4" xfId="14107"/>
    <cellStyle name="Обычный 6 3 2 2 5 5" xfId="14108"/>
    <cellStyle name="Обычный 6 3 2 2 5 6" xfId="14109"/>
    <cellStyle name="Обычный 6 3 2 2 5 7" xfId="14110"/>
    <cellStyle name="Обычный 6 3 2 2 5 8" xfId="14111"/>
    <cellStyle name="Обычный 6 3 2 2 5 9" xfId="14112"/>
    <cellStyle name="Обычный 6 3 2 2 6" xfId="14113"/>
    <cellStyle name="Обычный 6 3 2 2 6 10" xfId="14114"/>
    <cellStyle name="Обычный 6 3 2 2 6 11" xfId="19232"/>
    <cellStyle name="Обычный 6 3 2 2 6 12" xfId="20926"/>
    <cellStyle name="Обычный 6 3 2 2 6 13" xfId="22538"/>
    <cellStyle name="Обычный 6 3 2 2 6 2" xfId="14115"/>
    <cellStyle name="Обычный 6 3 2 2 6 2 2" xfId="14116"/>
    <cellStyle name="Обычный 6 3 2 2 6 3" xfId="14117"/>
    <cellStyle name="Обычный 6 3 2 2 6 4" xfId="14118"/>
    <cellStyle name="Обычный 6 3 2 2 6 5" xfId="14119"/>
    <cellStyle name="Обычный 6 3 2 2 6 6" xfId="14120"/>
    <cellStyle name="Обычный 6 3 2 2 6 7" xfId="14121"/>
    <cellStyle name="Обычный 6 3 2 2 6 8" xfId="14122"/>
    <cellStyle name="Обычный 6 3 2 2 6 9" xfId="14123"/>
    <cellStyle name="Обычный 6 3 2 2 7" xfId="14124"/>
    <cellStyle name="Обычный 6 3 2 2 7 10" xfId="20927"/>
    <cellStyle name="Обычный 6 3 2 2 7 11" xfId="22539"/>
    <cellStyle name="Обычный 6 3 2 2 7 2" xfId="14125"/>
    <cellStyle name="Обычный 6 3 2 2 7 2 2" xfId="14126"/>
    <cellStyle name="Обычный 6 3 2 2 7 3" xfId="14127"/>
    <cellStyle name="Обычный 6 3 2 2 7 4" xfId="14128"/>
    <cellStyle name="Обычный 6 3 2 2 7 5" xfId="14129"/>
    <cellStyle name="Обычный 6 3 2 2 7 6" xfId="14130"/>
    <cellStyle name="Обычный 6 3 2 2 7 7" xfId="14131"/>
    <cellStyle name="Обычный 6 3 2 2 7 8" xfId="14132"/>
    <cellStyle name="Обычный 6 3 2 2 7 9" xfId="19233"/>
    <cellStyle name="Обычный 6 3 2 2 8" xfId="14133"/>
    <cellStyle name="Обычный 6 3 2 2 8 2" xfId="14134"/>
    <cellStyle name="Обычный 6 3 2 2 9" xfId="14135"/>
    <cellStyle name="Обычный 6 3 2 20" xfId="19222"/>
    <cellStyle name="Обычный 6 3 2 21" xfId="20916"/>
    <cellStyle name="Обычный 6 3 2 22" xfId="22528"/>
    <cellStyle name="Обычный 6 3 2 3" xfId="14136"/>
    <cellStyle name="Обычный 6 3 2 3 10" xfId="14137"/>
    <cellStyle name="Обычный 6 3 2 3 11" xfId="14138"/>
    <cellStyle name="Обычный 6 3 2 3 12" xfId="14139"/>
    <cellStyle name="Обычный 6 3 2 3 13" xfId="14140"/>
    <cellStyle name="Обычный 6 3 2 3 14" xfId="14141"/>
    <cellStyle name="Обычный 6 3 2 3 15" xfId="14142"/>
    <cellStyle name="Обычный 6 3 2 3 16" xfId="14143"/>
    <cellStyle name="Обычный 6 3 2 3 17" xfId="14144"/>
    <cellStyle name="Обычный 6 3 2 3 18" xfId="19234"/>
    <cellStyle name="Обычный 6 3 2 3 19" xfId="20928"/>
    <cellStyle name="Обычный 6 3 2 3 2" xfId="14145"/>
    <cellStyle name="Обычный 6 3 2 3 2 10" xfId="14146"/>
    <cellStyle name="Обычный 6 3 2 3 2 11" xfId="14147"/>
    <cellStyle name="Обычный 6 3 2 3 2 12" xfId="19235"/>
    <cellStyle name="Обычный 6 3 2 3 2 13" xfId="20929"/>
    <cellStyle name="Обычный 6 3 2 3 2 14" xfId="22541"/>
    <cellStyle name="Обычный 6 3 2 3 2 2" xfId="14148"/>
    <cellStyle name="Обычный 6 3 2 3 2 2 10" xfId="14149"/>
    <cellStyle name="Обычный 6 3 2 3 2 2 11" xfId="19236"/>
    <cellStyle name="Обычный 6 3 2 3 2 2 12" xfId="20930"/>
    <cellStyle name="Обычный 6 3 2 3 2 2 13" xfId="22542"/>
    <cellStyle name="Обычный 6 3 2 3 2 2 2" xfId="14150"/>
    <cellStyle name="Обычный 6 3 2 3 2 2 2 2" xfId="14151"/>
    <cellStyle name="Обычный 6 3 2 3 2 2 3" xfId="14152"/>
    <cellStyle name="Обычный 6 3 2 3 2 2 4" xfId="14153"/>
    <cellStyle name="Обычный 6 3 2 3 2 2 5" xfId="14154"/>
    <cellStyle name="Обычный 6 3 2 3 2 2 6" xfId="14155"/>
    <cellStyle name="Обычный 6 3 2 3 2 2 7" xfId="14156"/>
    <cellStyle name="Обычный 6 3 2 3 2 2 8" xfId="14157"/>
    <cellStyle name="Обычный 6 3 2 3 2 2 9" xfId="14158"/>
    <cellStyle name="Обычный 6 3 2 3 2 3" xfId="14159"/>
    <cellStyle name="Обычный 6 3 2 3 2 3 2" xfId="14160"/>
    <cellStyle name="Обычный 6 3 2 3 2 4" xfId="14161"/>
    <cellStyle name="Обычный 6 3 2 3 2 5" xfId="14162"/>
    <cellStyle name="Обычный 6 3 2 3 2 6" xfId="14163"/>
    <cellStyle name="Обычный 6 3 2 3 2 7" xfId="14164"/>
    <cellStyle name="Обычный 6 3 2 3 2 8" xfId="14165"/>
    <cellStyle name="Обычный 6 3 2 3 2 9" xfId="14166"/>
    <cellStyle name="Обычный 6 3 2 3 20" xfId="22540"/>
    <cellStyle name="Обычный 6 3 2 3 3" xfId="14167"/>
    <cellStyle name="Обычный 6 3 2 3 3 10" xfId="14168"/>
    <cellStyle name="Обычный 6 3 2 3 3 11" xfId="14169"/>
    <cellStyle name="Обычный 6 3 2 3 3 12" xfId="19237"/>
    <cellStyle name="Обычный 6 3 2 3 3 13" xfId="20931"/>
    <cellStyle name="Обычный 6 3 2 3 3 14" xfId="22543"/>
    <cellStyle name="Обычный 6 3 2 3 3 2" xfId="14170"/>
    <cellStyle name="Обычный 6 3 2 3 3 2 10" xfId="14171"/>
    <cellStyle name="Обычный 6 3 2 3 3 2 11" xfId="19238"/>
    <cellStyle name="Обычный 6 3 2 3 3 2 12" xfId="20932"/>
    <cellStyle name="Обычный 6 3 2 3 3 2 13" xfId="22544"/>
    <cellStyle name="Обычный 6 3 2 3 3 2 2" xfId="14172"/>
    <cellStyle name="Обычный 6 3 2 3 3 2 2 2" xfId="14173"/>
    <cellStyle name="Обычный 6 3 2 3 3 2 3" xfId="14174"/>
    <cellStyle name="Обычный 6 3 2 3 3 2 4" xfId="14175"/>
    <cellStyle name="Обычный 6 3 2 3 3 2 5" xfId="14176"/>
    <cellStyle name="Обычный 6 3 2 3 3 2 6" xfId="14177"/>
    <cellStyle name="Обычный 6 3 2 3 3 2 7" xfId="14178"/>
    <cellStyle name="Обычный 6 3 2 3 3 2 8" xfId="14179"/>
    <cellStyle name="Обычный 6 3 2 3 3 2 9" xfId="14180"/>
    <cellStyle name="Обычный 6 3 2 3 3 3" xfId="14181"/>
    <cellStyle name="Обычный 6 3 2 3 3 3 2" xfId="14182"/>
    <cellStyle name="Обычный 6 3 2 3 3 4" xfId="14183"/>
    <cellStyle name="Обычный 6 3 2 3 3 5" xfId="14184"/>
    <cellStyle name="Обычный 6 3 2 3 3 6" xfId="14185"/>
    <cellStyle name="Обычный 6 3 2 3 3 7" xfId="14186"/>
    <cellStyle name="Обычный 6 3 2 3 3 8" xfId="14187"/>
    <cellStyle name="Обычный 6 3 2 3 3 9" xfId="14188"/>
    <cellStyle name="Обычный 6 3 2 3 4" xfId="14189"/>
    <cellStyle name="Обычный 6 3 2 3 4 10" xfId="14190"/>
    <cellStyle name="Обычный 6 3 2 3 4 11" xfId="14191"/>
    <cellStyle name="Обычный 6 3 2 3 4 12" xfId="19239"/>
    <cellStyle name="Обычный 6 3 2 3 4 13" xfId="20933"/>
    <cellStyle name="Обычный 6 3 2 3 4 14" xfId="22545"/>
    <cellStyle name="Обычный 6 3 2 3 4 2" xfId="14192"/>
    <cellStyle name="Обычный 6 3 2 3 4 2 10" xfId="14193"/>
    <cellStyle name="Обычный 6 3 2 3 4 2 11" xfId="19240"/>
    <cellStyle name="Обычный 6 3 2 3 4 2 12" xfId="20934"/>
    <cellStyle name="Обычный 6 3 2 3 4 2 13" xfId="22546"/>
    <cellStyle name="Обычный 6 3 2 3 4 2 2" xfId="14194"/>
    <cellStyle name="Обычный 6 3 2 3 4 2 2 2" xfId="14195"/>
    <cellStyle name="Обычный 6 3 2 3 4 2 3" xfId="14196"/>
    <cellStyle name="Обычный 6 3 2 3 4 2 4" xfId="14197"/>
    <cellStyle name="Обычный 6 3 2 3 4 2 5" xfId="14198"/>
    <cellStyle name="Обычный 6 3 2 3 4 2 6" xfId="14199"/>
    <cellStyle name="Обычный 6 3 2 3 4 2 7" xfId="14200"/>
    <cellStyle name="Обычный 6 3 2 3 4 2 8" xfId="14201"/>
    <cellStyle name="Обычный 6 3 2 3 4 2 9" xfId="14202"/>
    <cellStyle name="Обычный 6 3 2 3 4 3" xfId="14203"/>
    <cellStyle name="Обычный 6 3 2 3 4 3 2" xfId="14204"/>
    <cellStyle name="Обычный 6 3 2 3 4 4" xfId="14205"/>
    <cellStyle name="Обычный 6 3 2 3 4 5" xfId="14206"/>
    <cellStyle name="Обычный 6 3 2 3 4 6" xfId="14207"/>
    <cellStyle name="Обычный 6 3 2 3 4 7" xfId="14208"/>
    <cellStyle name="Обычный 6 3 2 3 4 8" xfId="14209"/>
    <cellStyle name="Обычный 6 3 2 3 4 9" xfId="14210"/>
    <cellStyle name="Обычный 6 3 2 3 5" xfId="14211"/>
    <cellStyle name="Обычный 6 3 2 3 5 10" xfId="14212"/>
    <cellStyle name="Обычный 6 3 2 3 5 11" xfId="14213"/>
    <cellStyle name="Обычный 6 3 2 3 5 12" xfId="19241"/>
    <cellStyle name="Обычный 6 3 2 3 5 13" xfId="20935"/>
    <cellStyle name="Обычный 6 3 2 3 5 14" xfId="22547"/>
    <cellStyle name="Обычный 6 3 2 3 5 2" xfId="14214"/>
    <cellStyle name="Обычный 6 3 2 3 5 2 10" xfId="14215"/>
    <cellStyle name="Обычный 6 3 2 3 5 2 11" xfId="19242"/>
    <cellStyle name="Обычный 6 3 2 3 5 2 12" xfId="20936"/>
    <cellStyle name="Обычный 6 3 2 3 5 2 13" xfId="22548"/>
    <cellStyle name="Обычный 6 3 2 3 5 2 2" xfId="14216"/>
    <cellStyle name="Обычный 6 3 2 3 5 2 2 2" xfId="14217"/>
    <cellStyle name="Обычный 6 3 2 3 5 2 3" xfId="14218"/>
    <cellStyle name="Обычный 6 3 2 3 5 2 4" xfId="14219"/>
    <cellStyle name="Обычный 6 3 2 3 5 2 5" xfId="14220"/>
    <cellStyle name="Обычный 6 3 2 3 5 2 6" xfId="14221"/>
    <cellStyle name="Обычный 6 3 2 3 5 2 7" xfId="14222"/>
    <cellStyle name="Обычный 6 3 2 3 5 2 8" xfId="14223"/>
    <cellStyle name="Обычный 6 3 2 3 5 2 9" xfId="14224"/>
    <cellStyle name="Обычный 6 3 2 3 5 3" xfId="14225"/>
    <cellStyle name="Обычный 6 3 2 3 5 3 2" xfId="14226"/>
    <cellStyle name="Обычный 6 3 2 3 5 4" xfId="14227"/>
    <cellStyle name="Обычный 6 3 2 3 5 5" xfId="14228"/>
    <cellStyle name="Обычный 6 3 2 3 5 6" xfId="14229"/>
    <cellStyle name="Обычный 6 3 2 3 5 7" xfId="14230"/>
    <cellStyle name="Обычный 6 3 2 3 5 8" xfId="14231"/>
    <cellStyle name="Обычный 6 3 2 3 5 9" xfId="14232"/>
    <cellStyle name="Обычный 6 3 2 3 6" xfId="14233"/>
    <cellStyle name="Обычный 6 3 2 3 6 10" xfId="14234"/>
    <cellStyle name="Обычный 6 3 2 3 6 11" xfId="19243"/>
    <cellStyle name="Обычный 6 3 2 3 6 12" xfId="20937"/>
    <cellStyle name="Обычный 6 3 2 3 6 13" xfId="22549"/>
    <cellStyle name="Обычный 6 3 2 3 6 2" xfId="14235"/>
    <cellStyle name="Обычный 6 3 2 3 6 2 2" xfId="14236"/>
    <cellStyle name="Обычный 6 3 2 3 6 3" xfId="14237"/>
    <cellStyle name="Обычный 6 3 2 3 6 4" xfId="14238"/>
    <cellStyle name="Обычный 6 3 2 3 6 5" xfId="14239"/>
    <cellStyle name="Обычный 6 3 2 3 6 6" xfId="14240"/>
    <cellStyle name="Обычный 6 3 2 3 6 7" xfId="14241"/>
    <cellStyle name="Обычный 6 3 2 3 6 8" xfId="14242"/>
    <cellStyle name="Обычный 6 3 2 3 6 9" xfId="14243"/>
    <cellStyle name="Обычный 6 3 2 3 7" xfId="14244"/>
    <cellStyle name="Обычный 6 3 2 3 7 10" xfId="20938"/>
    <cellStyle name="Обычный 6 3 2 3 7 11" xfId="22550"/>
    <cellStyle name="Обычный 6 3 2 3 7 2" xfId="14245"/>
    <cellStyle name="Обычный 6 3 2 3 7 2 2" xfId="14246"/>
    <cellStyle name="Обычный 6 3 2 3 7 3" xfId="14247"/>
    <cellStyle name="Обычный 6 3 2 3 7 4" xfId="14248"/>
    <cellStyle name="Обычный 6 3 2 3 7 5" xfId="14249"/>
    <cellStyle name="Обычный 6 3 2 3 7 6" xfId="14250"/>
    <cellStyle name="Обычный 6 3 2 3 7 7" xfId="14251"/>
    <cellStyle name="Обычный 6 3 2 3 7 8" xfId="14252"/>
    <cellStyle name="Обычный 6 3 2 3 7 9" xfId="19244"/>
    <cellStyle name="Обычный 6 3 2 3 8" xfId="14253"/>
    <cellStyle name="Обычный 6 3 2 3 8 2" xfId="14254"/>
    <cellStyle name="Обычный 6 3 2 3 9" xfId="14255"/>
    <cellStyle name="Обычный 6 3 2 4" xfId="14256"/>
    <cellStyle name="Обычный 6 3 2 4 10" xfId="14257"/>
    <cellStyle name="Обычный 6 3 2 4 11" xfId="14258"/>
    <cellStyle name="Обычный 6 3 2 4 12" xfId="19245"/>
    <cellStyle name="Обычный 6 3 2 4 13" xfId="20939"/>
    <cellStyle name="Обычный 6 3 2 4 14" xfId="22551"/>
    <cellStyle name="Обычный 6 3 2 4 2" xfId="14259"/>
    <cellStyle name="Обычный 6 3 2 4 2 10" xfId="14260"/>
    <cellStyle name="Обычный 6 3 2 4 2 11" xfId="19246"/>
    <cellStyle name="Обычный 6 3 2 4 2 12" xfId="20940"/>
    <cellStyle name="Обычный 6 3 2 4 2 13" xfId="22552"/>
    <cellStyle name="Обычный 6 3 2 4 2 2" xfId="14261"/>
    <cellStyle name="Обычный 6 3 2 4 2 2 2" xfId="14262"/>
    <cellStyle name="Обычный 6 3 2 4 2 3" xfId="14263"/>
    <cellStyle name="Обычный 6 3 2 4 2 4" xfId="14264"/>
    <cellStyle name="Обычный 6 3 2 4 2 5" xfId="14265"/>
    <cellStyle name="Обычный 6 3 2 4 2 6" xfId="14266"/>
    <cellStyle name="Обычный 6 3 2 4 2 7" xfId="14267"/>
    <cellStyle name="Обычный 6 3 2 4 2 8" xfId="14268"/>
    <cellStyle name="Обычный 6 3 2 4 2 9" xfId="14269"/>
    <cellStyle name="Обычный 6 3 2 4 3" xfId="14270"/>
    <cellStyle name="Обычный 6 3 2 4 3 2" xfId="14271"/>
    <cellStyle name="Обычный 6 3 2 4 4" xfId="14272"/>
    <cellStyle name="Обычный 6 3 2 4 5" xfId="14273"/>
    <cellStyle name="Обычный 6 3 2 4 6" xfId="14274"/>
    <cellStyle name="Обычный 6 3 2 4 7" xfId="14275"/>
    <cellStyle name="Обычный 6 3 2 4 8" xfId="14276"/>
    <cellStyle name="Обычный 6 3 2 4 9" xfId="14277"/>
    <cellStyle name="Обычный 6 3 2 5" xfId="14278"/>
    <cellStyle name="Обычный 6 3 2 5 10" xfId="14279"/>
    <cellStyle name="Обычный 6 3 2 5 11" xfId="14280"/>
    <cellStyle name="Обычный 6 3 2 5 12" xfId="19247"/>
    <cellStyle name="Обычный 6 3 2 5 13" xfId="20941"/>
    <cellStyle name="Обычный 6 3 2 5 14" xfId="22553"/>
    <cellStyle name="Обычный 6 3 2 5 2" xfId="14281"/>
    <cellStyle name="Обычный 6 3 2 5 2 10" xfId="14282"/>
    <cellStyle name="Обычный 6 3 2 5 2 11" xfId="19248"/>
    <cellStyle name="Обычный 6 3 2 5 2 12" xfId="20942"/>
    <cellStyle name="Обычный 6 3 2 5 2 13" xfId="22554"/>
    <cellStyle name="Обычный 6 3 2 5 2 2" xfId="14283"/>
    <cellStyle name="Обычный 6 3 2 5 2 2 2" xfId="14284"/>
    <cellStyle name="Обычный 6 3 2 5 2 3" xfId="14285"/>
    <cellStyle name="Обычный 6 3 2 5 2 4" xfId="14286"/>
    <cellStyle name="Обычный 6 3 2 5 2 5" xfId="14287"/>
    <cellStyle name="Обычный 6 3 2 5 2 6" xfId="14288"/>
    <cellStyle name="Обычный 6 3 2 5 2 7" xfId="14289"/>
    <cellStyle name="Обычный 6 3 2 5 2 8" xfId="14290"/>
    <cellStyle name="Обычный 6 3 2 5 2 9" xfId="14291"/>
    <cellStyle name="Обычный 6 3 2 5 3" xfId="14292"/>
    <cellStyle name="Обычный 6 3 2 5 3 2" xfId="14293"/>
    <cellStyle name="Обычный 6 3 2 5 4" xfId="14294"/>
    <cellStyle name="Обычный 6 3 2 5 5" xfId="14295"/>
    <cellStyle name="Обычный 6 3 2 5 6" xfId="14296"/>
    <cellStyle name="Обычный 6 3 2 5 7" xfId="14297"/>
    <cellStyle name="Обычный 6 3 2 5 8" xfId="14298"/>
    <cellStyle name="Обычный 6 3 2 5 9" xfId="14299"/>
    <cellStyle name="Обычный 6 3 2 6" xfId="14300"/>
    <cellStyle name="Обычный 6 3 2 6 10" xfId="14301"/>
    <cellStyle name="Обычный 6 3 2 6 11" xfId="14302"/>
    <cellStyle name="Обычный 6 3 2 6 12" xfId="19249"/>
    <cellStyle name="Обычный 6 3 2 6 13" xfId="20943"/>
    <cellStyle name="Обычный 6 3 2 6 14" xfId="22555"/>
    <cellStyle name="Обычный 6 3 2 6 2" xfId="14303"/>
    <cellStyle name="Обычный 6 3 2 6 2 10" xfId="14304"/>
    <cellStyle name="Обычный 6 3 2 6 2 11" xfId="19250"/>
    <cellStyle name="Обычный 6 3 2 6 2 12" xfId="20944"/>
    <cellStyle name="Обычный 6 3 2 6 2 13" xfId="22556"/>
    <cellStyle name="Обычный 6 3 2 6 2 2" xfId="14305"/>
    <cellStyle name="Обычный 6 3 2 6 2 2 2" xfId="14306"/>
    <cellStyle name="Обычный 6 3 2 6 2 3" xfId="14307"/>
    <cellStyle name="Обычный 6 3 2 6 2 4" xfId="14308"/>
    <cellStyle name="Обычный 6 3 2 6 2 5" xfId="14309"/>
    <cellStyle name="Обычный 6 3 2 6 2 6" xfId="14310"/>
    <cellStyle name="Обычный 6 3 2 6 2 7" xfId="14311"/>
    <cellStyle name="Обычный 6 3 2 6 2 8" xfId="14312"/>
    <cellStyle name="Обычный 6 3 2 6 2 9" xfId="14313"/>
    <cellStyle name="Обычный 6 3 2 6 3" xfId="14314"/>
    <cellStyle name="Обычный 6 3 2 6 3 2" xfId="14315"/>
    <cellStyle name="Обычный 6 3 2 6 4" xfId="14316"/>
    <cellStyle name="Обычный 6 3 2 6 5" xfId="14317"/>
    <cellStyle name="Обычный 6 3 2 6 6" xfId="14318"/>
    <cellStyle name="Обычный 6 3 2 6 7" xfId="14319"/>
    <cellStyle name="Обычный 6 3 2 6 8" xfId="14320"/>
    <cellStyle name="Обычный 6 3 2 6 9" xfId="14321"/>
    <cellStyle name="Обычный 6 3 2 7" xfId="14322"/>
    <cellStyle name="Обычный 6 3 2 7 10" xfId="14323"/>
    <cellStyle name="Обычный 6 3 2 7 11" xfId="14324"/>
    <cellStyle name="Обычный 6 3 2 7 12" xfId="19251"/>
    <cellStyle name="Обычный 6 3 2 7 13" xfId="20945"/>
    <cellStyle name="Обычный 6 3 2 7 14" xfId="22557"/>
    <cellStyle name="Обычный 6 3 2 7 2" xfId="14325"/>
    <cellStyle name="Обычный 6 3 2 7 2 10" xfId="14326"/>
    <cellStyle name="Обычный 6 3 2 7 2 11" xfId="19252"/>
    <cellStyle name="Обычный 6 3 2 7 2 12" xfId="20946"/>
    <cellStyle name="Обычный 6 3 2 7 2 13" xfId="22558"/>
    <cellStyle name="Обычный 6 3 2 7 2 2" xfId="14327"/>
    <cellStyle name="Обычный 6 3 2 7 2 2 2" xfId="14328"/>
    <cellStyle name="Обычный 6 3 2 7 2 3" xfId="14329"/>
    <cellStyle name="Обычный 6 3 2 7 2 4" xfId="14330"/>
    <cellStyle name="Обычный 6 3 2 7 2 5" xfId="14331"/>
    <cellStyle name="Обычный 6 3 2 7 2 6" xfId="14332"/>
    <cellStyle name="Обычный 6 3 2 7 2 7" xfId="14333"/>
    <cellStyle name="Обычный 6 3 2 7 2 8" xfId="14334"/>
    <cellStyle name="Обычный 6 3 2 7 2 9" xfId="14335"/>
    <cellStyle name="Обычный 6 3 2 7 3" xfId="14336"/>
    <cellStyle name="Обычный 6 3 2 7 3 2" xfId="14337"/>
    <cellStyle name="Обычный 6 3 2 7 4" xfId="14338"/>
    <cellStyle name="Обычный 6 3 2 7 5" xfId="14339"/>
    <cellStyle name="Обычный 6 3 2 7 6" xfId="14340"/>
    <cellStyle name="Обычный 6 3 2 7 7" xfId="14341"/>
    <cellStyle name="Обычный 6 3 2 7 8" xfId="14342"/>
    <cellStyle name="Обычный 6 3 2 7 9" xfId="14343"/>
    <cellStyle name="Обычный 6 3 2 8" xfId="14344"/>
    <cellStyle name="Обычный 6 3 2 8 10" xfId="14345"/>
    <cellStyle name="Обычный 6 3 2 8 11" xfId="19253"/>
    <cellStyle name="Обычный 6 3 2 8 12" xfId="20947"/>
    <cellStyle name="Обычный 6 3 2 8 13" xfId="22559"/>
    <cellStyle name="Обычный 6 3 2 8 2" xfId="14346"/>
    <cellStyle name="Обычный 6 3 2 8 2 2" xfId="14347"/>
    <cellStyle name="Обычный 6 3 2 8 3" xfId="14348"/>
    <cellStyle name="Обычный 6 3 2 8 4" xfId="14349"/>
    <cellStyle name="Обычный 6 3 2 8 5" xfId="14350"/>
    <cellStyle name="Обычный 6 3 2 8 6" xfId="14351"/>
    <cellStyle name="Обычный 6 3 2 8 7" xfId="14352"/>
    <cellStyle name="Обычный 6 3 2 8 8" xfId="14353"/>
    <cellStyle name="Обычный 6 3 2 8 9" xfId="14354"/>
    <cellStyle name="Обычный 6 3 2 9" xfId="14355"/>
    <cellStyle name="Обычный 6 3 2 9 10" xfId="20948"/>
    <cellStyle name="Обычный 6 3 2 9 11" xfId="22560"/>
    <cellStyle name="Обычный 6 3 2 9 2" xfId="14356"/>
    <cellStyle name="Обычный 6 3 2 9 2 2" xfId="14357"/>
    <cellStyle name="Обычный 6 3 2 9 3" xfId="14358"/>
    <cellStyle name="Обычный 6 3 2 9 4" xfId="14359"/>
    <cellStyle name="Обычный 6 3 2 9 5" xfId="14360"/>
    <cellStyle name="Обычный 6 3 2 9 6" xfId="14361"/>
    <cellStyle name="Обычный 6 3 2 9 7" xfId="14362"/>
    <cellStyle name="Обычный 6 3 2 9 8" xfId="14363"/>
    <cellStyle name="Обычный 6 3 2 9 9" xfId="19254"/>
    <cellStyle name="Обычный 6 3 20" xfId="14364"/>
    <cellStyle name="Обычный 6 3 21" xfId="14365"/>
    <cellStyle name="Обычный 6 3 22" xfId="14366"/>
    <cellStyle name="Обычный 6 3 23" xfId="14367"/>
    <cellStyle name="Обычный 6 3 24" xfId="19216"/>
    <cellStyle name="Обычный 6 3 25" xfId="19640"/>
    <cellStyle name="Обычный 6 3 26" xfId="20910"/>
    <cellStyle name="Обычный 6 3 27" xfId="22522"/>
    <cellStyle name="Обычный 6 3 3" xfId="14368"/>
    <cellStyle name="Обычный 6 3 3 10" xfId="14369"/>
    <cellStyle name="Обычный 6 3 3 11" xfId="14370"/>
    <cellStyle name="Обычный 6 3 3 12" xfId="14371"/>
    <cellStyle name="Обычный 6 3 3 13" xfId="14372"/>
    <cellStyle name="Обычный 6 3 3 14" xfId="14373"/>
    <cellStyle name="Обычный 6 3 3 15" xfId="14374"/>
    <cellStyle name="Обычный 6 3 3 16" xfId="14375"/>
    <cellStyle name="Обычный 6 3 3 17" xfId="14376"/>
    <cellStyle name="Обычный 6 3 3 18" xfId="19255"/>
    <cellStyle name="Обычный 6 3 3 19" xfId="20949"/>
    <cellStyle name="Обычный 6 3 3 2" xfId="14377"/>
    <cellStyle name="Обычный 6 3 3 2 10" xfId="14378"/>
    <cellStyle name="Обычный 6 3 3 2 11" xfId="14379"/>
    <cellStyle name="Обычный 6 3 3 2 12" xfId="19256"/>
    <cellStyle name="Обычный 6 3 3 2 13" xfId="20950"/>
    <cellStyle name="Обычный 6 3 3 2 14" xfId="22562"/>
    <cellStyle name="Обычный 6 3 3 2 2" xfId="14380"/>
    <cellStyle name="Обычный 6 3 3 2 2 10" xfId="14381"/>
    <cellStyle name="Обычный 6 3 3 2 2 11" xfId="19257"/>
    <cellStyle name="Обычный 6 3 3 2 2 12" xfId="20951"/>
    <cellStyle name="Обычный 6 3 3 2 2 13" xfId="22563"/>
    <cellStyle name="Обычный 6 3 3 2 2 2" xfId="14382"/>
    <cellStyle name="Обычный 6 3 3 2 2 2 2" xfId="14383"/>
    <cellStyle name="Обычный 6 3 3 2 2 3" xfId="14384"/>
    <cellStyle name="Обычный 6 3 3 2 2 4" xfId="14385"/>
    <cellStyle name="Обычный 6 3 3 2 2 5" xfId="14386"/>
    <cellStyle name="Обычный 6 3 3 2 2 6" xfId="14387"/>
    <cellStyle name="Обычный 6 3 3 2 2 7" xfId="14388"/>
    <cellStyle name="Обычный 6 3 3 2 2 8" xfId="14389"/>
    <cellStyle name="Обычный 6 3 3 2 2 9" xfId="14390"/>
    <cellStyle name="Обычный 6 3 3 2 3" xfId="14391"/>
    <cellStyle name="Обычный 6 3 3 2 3 2" xfId="14392"/>
    <cellStyle name="Обычный 6 3 3 2 4" xfId="14393"/>
    <cellStyle name="Обычный 6 3 3 2 5" xfId="14394"/>
    <cellStyle name="Обычный 6 3 3 2 6" xfId="14395"/>
    <cellStyle name="Обычный 6 3 3 2 7" xfId="14396"/>
    <cellStyle name="Обычный 6 3 3 2 8" xfId="14397"/>
    <cellStyle name="Обычный 6 3 3 2 9" xfId="14398"/>
    <cellStyle name="Обычный 6 3 3 20" xfId="22561"/>
    <cellStyle name="Обычный 6 3 3 3" xfId="14399"/>
    <cellStyle name="Обычный 6 3 3 3 10" xfId="14400"/>
    <cellStyle name="Обычный 6 3 3 3 11" xfId="14401"/>
    <cellStyle name="Обычный 6 3 3 3 12" xfId="19258"/>
    <cellStyle name="Обычный 6 3 3 3 13" xfId="20952"/>
    <cellStyle name="Обычный 6 3 3 3 14" xfId="22564"/>
    <cellStyle name="Обычный 6 3 3 3 2" xfId="14402"/>
    <cellStyle name="Обычный 6 3 3 3 2 10" xfId="14403"/>
    <cellStyle name="Обычный 6 3 3 3 2 11" xfId="19259"/>
    <cellStyle name="Обычный 6 3 3 3 2 12" xfId="20953"/>
    <cellStyle name="Обычный 6 3 3 3 2 13" xfId="22565"/>
    <cellStyle name="Обычный 6 3 3 3 2 2" xfId="14404"/>
    <cellStyle name="Обычный 6 3 3 3 2 2 2" xfId="14405"/>
    <cellStyle name="Обычный 6 3 3 3 2 3" xfId="14406"/>
    <cellStyle name="Обычный 6 3 3 3 2 4" xfId="14407"/>
    <cellStyle name="Обычный 6 3 3 3 2 5" xfId="14408"/>
    <cellStyle name="Обычный 6 3 3 3 2 6" xfId="14409"/>
    <cellStyle name="Обычный 6 3 3 3 2 7" xfId="14410"/>
    <cellStyle name="Обычный 6 3 3 3 2 8" xfId="14411"/>
    <cellStyle name="Обычный 6 3 3 3 2 9" xfId="14412"/>
    <cellStyle name="Обычный 6 3 3 3 3" xfId="14413"/>
    <cellStyle name="Обычный 6 3 3 3 3 2" xfId="14414"/>
    <cellStyle name="Обычный 6 3 3 3 4" xfId="14415"/>
    <cellStyle name="Обычный 6 3 3 3 5" xfId="14416"/>
    <cellStyle name="Обычный 6 3 3 3 6" xfId="14417"/>
    <cellStyle name="Обычный 6 3 3 3 7" xfId="14418"/>
    <cellStyle name="Обычный 6 3 3 3 8" xfId="14419"/>
    <cellStyle name="Обычный 6 3 3 3 9" xfId="14420"/>
    <cellStyle name="Обычный 6 3 3 4" xfId="14421"/>
    <cellStyle name="Обычный 6 3 3 4 10" xfId="14422"/>
    <cellStyle name="Обычный 6 3 3 4 11" xfId="14423"/>
    <cellStyle name="Обычный 6 3 3 4 12" xfId="19260"/>
    <cellStyle name="Обычный 6 3 3 4 13" xfId="20954"/>
    <cellStyle name="Обычный 6 3 3 4 14" xfId="22566"/>
    <cellStyle name="Обычный 6 3 3 4 2" xfId="14424"/>
    <cellStyle name="Обычный 6 3 3 4 2 10" xfId="14425"/>
    <cellStyle name="Обычный 6 3 3 4 2 11" xfId="19261"/>
    <cellStyle name="Обычный 6 3 3 4 2 12" xfId="20955"/>
    <cellStyle name="Обычный 6 3 3 4 2 13" xfId="22567"/>
    <cellStyle name="Обычный 6 3 3 4 2 2" xfId="14426"/>
    <cellStyle name="Обычный 6 3 3 4 2 2 2" xfId="14427"/>
    <cellStyle name="Обычный 6 3 3 4 2 3" xfId="14428"/>
    <cellStyle name="Обычный 6 3 3 4 2 4" xfId="14429"/>
    <cellStyle name="Обычный 6 3 3 4 2 5" xfId="14430"/>
    <cellStyle name="Обычный 6 3 3 4 2 6" xfId="14431"/>
    <cellStyle name="Обычный 6 3 3 4 2 7" xfId="14432"/>
    <cellStyle name="Обычный 6 3 3 4 2 8" xfId="14433"/>
    <cellStyle name="Обычный 6 3 3 4 2 9" xfId="14434"/>
    <cellStyle name="Обычный 6 3 3 4 3" xfId="14435"/>
    <cellStyle name="Обычный 6 3 3 4 3 2" xfId="14436"/>
    <cellStyle name="Обычный 6 3 3 4 4" xfId="14437"/>
    <cellStyle name="Обычный 6 3 3 4 5" xfId="14438"/>
    <cellStyle name="Обычный 6 3 3 4 6" xfId="14439"/>
    <cellStyle name="Обычный 6 3 3 4 7" xfId="14440"/>
    <cellStyle name="Обычный 6 3 3 4 8" xfId="14441"/>
    <cellStyle name="Обычный 6 3 3 4 9" xfId="14442"/>
    <cellStyle name="Обычный 6 3 3 5" xfId="14443"/>
    <cellStyle name="Обычный 6 3 3 5 10" xfId="14444"/>
    <cellStyle name="Обычный 6 3 3 5 11" xfId="14445"/>
    <cellStyle name="Обычный 6 3 3 5 12" xfId="19262"/>
    <cellStyle name="Обычный 6 3 3 5 13" xfId="20956"/>
    <cellStyle name="Обычный 6 3 3 5 14" xfId="22568"/>
    <cellStyle name="Обычный 6 3 3 5 2" xfId="14446"/>
    <cellStyle name="Обычный 6 3 3 5 2 10" xfId="14447"/>
    <cellStyle name="Обычный 6 3 3 5 2 11" xfId="19263"/>
    <cellStyle name="Обычный 6 3 3 5 2 12" xfId="20957"/>
    <cellStyle name="Обычный 6 3 3 5 2 13" xfId="22569"/>
    <cellStyle name="Обычный 6 3 3 5 2 2" xfId="14448"/>
    <cellStyle name="Обычный 6 3 3 5 2 2 2" xfId="14449"/>
    <cellStyle name="Обычный 6 3 3 5 2 3" xfId="14450"/>
    <cellStyle name="Обычный 6 3 3 5 2 4" xfId="14451"/>
    <cellStyle name="Обычный 6 3 3 5 2 5" xfId="14452"/>
    <cellStyle name="Обычный 6 3 3 5 2 6" xfId="14453"/>
    <cellStyle name="Обычный 6 3 3 5 2 7" xfId="14454"/>
    <cellStyle name="Обычный 6 3 3 5 2 8" xfId="14455"/>
    <cellStyle name="Обычный 6 3 3 5 2 9" xfId="14456"/>
    <cellStyle name="Обычный 6 3 3 5 3" xfId="14457"/>
    <cellStyle name="Обычный 6 3 3 5 3 2" xfId="14458"/>
    <cellStyle name="Обычный 6 3 3 5 4" xfId="14459"/>
    <cellStyle name="Обычный 6 3 3 5 5" xfId="14460"/>
    <cellStyle name="Обычный 6 3 3 5 6" xfId="14461"/>
    <cellStyle name="Обычный 6 3 3 5 7" xfId="14462"/>
    <cellStyle name="Обычный 6 3 3 5 8" xfId="14463"/>
    <cellStyle name="Обычный 6 3 3 5 9" xfId="14464"/>
    <cellStyle name="Обычный 6 3 3 6" xfId="14465"/>
    <cellStyle name="Обычный 6 3 3 6 10" xfId="14466"/>
    <cellStyle name="Обычный 6 3 3 6 11" xfId="19264"/>
    <cellStyle name="Обычный 6 3 3 6 12" xfId="20958"/>
    <cellStyle name="Обычный 6 3 3 6 13" xfId="22570"/>
    <cellStyle name="Обычный 6 3 3 6 2" xfId="14467"/>
    <cellStyle name="Обычный 6 3 3 6 2 2" xfId="14468"/>
    <cellStyle name="Обычный 6 3 3 6 3" xfId="14469"/>
    <cellStyle name="Обычный 6 3 3 6 4" xfId="14470"/>
    <cellStyle name="Обычный 6 3 3 6 5" xfId="14471"/>
    <cellStyle name="Обычный 6 3 3 6 6" xfId="14472"/>
    <cellStyle name="Обычный 6 3 3 6 7" xfId="14473"/>
    <cellStyle name="Обычный 6 3 3 6 8" xfId="14474"/>
    <cellStyle name="Обычный 6 3 3 6 9" xfId="14475"/>
    <cellStyle name="Обычный 6 3 3 7" xfId="14476"/>
    <cellStyle name="Обычный 6 3 3 7 10" xfId="20959"/>
    <cellStyle name="Обычный 6 3 3 7 11" xfId="22571"/>
    <cellStyle name="Обычный 6 3 3 7 2" xfId="14477"/>
    <cellStyle name="Обычный 6 3 3 7 2 2" xfId="14478"/>
    <cellStyle name="Обычный 6 3 3 7 3" xfId="14479"/>
    <cellStyle name="Обычный 6 3 3 7 4" xfId="14480"/>
    <cellStyle name="Обычный 6 3 3 7 5" xfId="14481"/>
    <cellStyle name="Обычный 6 3 3 7 6" xfId="14482"/>
    <cellStyle name="Обычный 6 3 3 7 7" xfId="14483"/>
    <cellStyle name="Обычный 6 3 3 7 8" xfId="14484"/>
    <cellStyle name="Обычный 6 3 3 7 9" xfId="19265"/>
    <cellStyle name="Обычный 6 3 3 8" xfId="14485"/>
    <cellStyle name="Обычный 6 3 3 8 2" xfId="14486"/>
    <cellStyle name="Обычный 6 3 3 9" xfId="14487"/>
    <cellStyle name="Обычный 6 3 4" xfId="14488"/>
    <cellStyle name="Обычный 6 3 4 10" xfId="14489"/>
    <cellStyle name="Обычный 6 3 4 11" xfId="14490"/>
    <cellStyle name="Обычный 6 3 4 12" xfId="14491"/>
    <cellStyle name="Обычный 6 3 4 13" xfId="14492"/>
    <cellStyle name="Обычный 6 3 4 14" xfId="14493"/>
    <cellStyle name="Обычный 6 3 4 15" xfId="14494"/>
    <cellStyle name="Обычный 6 3 4 16" xfId="14495"/>
    <cellStyle name="Обычный 6 3 4 17" xfId="14496"/>
    <cellStyle name="Обычный 6 3 4 18" xfId="19266"/>
    <cellStyle name="Обычный 6 3 4 19" xfId="20960"/>
    <cellStyle name="Обычный 6 3 4 2" xfId="14497"/>
    <cellStyle name="Обычный 6 3 4 2 10" xfId="14498"/>
    <cellStyle name="Обычный 6 3 4 2 11" xfId="14499"/>
    <cellStyle name="Обычный 6 3 4 2 12" xfId="19267"/>
    <cellStyle name="Обычный 6 3 4 2 13" xfId="20961"/>
    <cellStyle name="Обычный 6 3 4 2 14" xfId="22573"/>
    <cellStyle name="Обычный 6 3 4 2 2" xfId="14500"/>
    <cellStyle name="Обычный 6 3 4 2 2 10" xfId="14501"/>
    <cellStyle name="Обычный 6 3 4 2 2 11" xfId="19268"/>
    <cellStyle name="Обычный 6 3 4 2 2 12" xfId="20962"/>
    <cellStyle name="Обычный 6 3 4 2 2 13" xfId="22574"/>
    <cellStyle name="Обычный 6 3 4 2 2 2" xfId="14502"/>
    <cellStyle name="Обычный 6 3 4 2 2 2 2" xfId="14503"/>
    <cellStyle name="Обычный 6 3 4 2 2 3" xfId="14504"/>
    <cellStyle name="Обычный 6 3 4 2 2 4" xfId="14505"/>
    <cellStyle name="Обычный 6 3 4 2 2 5" xfId="14506"/>
    <cellStyle name="Обычный 6 3 4 2 2 6" xfId="14507"/>
    <cellStyle name="Обычный 6 3 4 2 2 7" xfId="14508"/>
    <cellStyle name="Обычный 6 3 4 2 2 8" xfId="14509"/>
    <cellStyle name="Обычный 6 3 4 2 2 9" xfId="14510"/>
    <cellStyle name="Обычный 6 3 4 2 3" xfId="14511"/>
    <cellStyle name="Обычный 6 3 4 2 3 2" xfId="14512"/>
    <cellStyle name="Обычный 6 3 4 2 4" xfId="14513"/>
    <cellStyle name="Обычный 6 3 4 2 5" xfId="14514"/>
    <cellStyle name="Обычный 6 3 4 2 6" xfId="14515"/>
    <cellStyle name="Обычный 6 3 4 2 7" xfId="14516"/>
    <cellStyle name="Обычный 6 3 4 2 8" xfId="14517"/>
    <cellStyle name="Обычный 6 3 4 2 9" xfId="14518"/>
    <cellStyle name="Обычный 6 3 4 20" xfId="22572"/>
    <cellStyle name="Обычный 6 3 4 3" xfId="14519"/>
    <cellStyle name="Обычный 6 3 4 3 10" xfId="14520"/>
    <cellStyle name="Обычный 6 3 4 3 11" xfId="14521"/>
    <cellStyle name="Обычный 6 3 4 3 12" xfId="19269"/>
    <cellStyle name="Обычный 6 3 4 3 13" xfId="20963"/>
    <cellStyle name="Обычный 6 3 4 3 14" xfId="22575"/>
    <cellStyle name="Обычный 6 3 4 3 2" xfId="14522"/>
    <cellStyle name="Обычный 6 3 4 3 2 10" xfId="14523"/>
    <cellStyle name="Обычный 6 3 4 3 2 11" xfId="19270"/>
    <cellStyle name="Обычный 6 3 4 3 2 12" xfId="20964"/>
    <cellStyle name="Обычный 6 3 4 3 2 13" xfId="22576"/>
    <cellStyle name="Обычный 6 3 4 3 2 2" xfId="14524"/>
    <cellStyle name="Обычный 6 3 4 3 2 2 2" xfId="14525"/>
    <cellStyle name="Обычный 6 3 4 3 2 3" xfId="14526"/>
    <cellStyle name="Обычный 6 3 4 3 2 4" xfId="14527"/>
    <cellStyle name="Обычный 6 3 4 3 2 5" xfId="14528"/>
    <cellStyle name="Обычный 6 3 4 3 2 6" xfId="14529"/>
    <cellStyle name="Обычный 6 3 4 3 2 7" xfId="14530"/>
    <cellStyle name="Обычный 6 3 4 3 2 8" xfId="14531"/>
    <cellStyle name="Обычный 6 3 4 3 2 9" xfId="14532"/>
    <cellStyle name="Обычный 6 3 4 3 3" xfId="14533"/>
    <cellStyle name="Обычный 6 3 4 3 3 2" xfId="14534"/>
    <cellStyle name="Обычный 6 3 4 3 4" xfId="14535"/>
    <cellStyle name="Обычный 6 3 4 3 5" xfId="14536"/>
    <cellStyle name="Обычный 6 3 4 3 6" xfId="14537"/>
    <cellStyle name="Обычный 6 3 4 3 7" xfId="14538"/>
    <cellStyle name="Обычный 6 3 4 3 8" xfId="14539"/>
    <cellStyle name="Обычный 6 3 4 3 9" xfId="14540"/>
    <cellStyle name="Обычный 6 3 4 4" xfId="14541"/>
    <cellStyle name="Обычный 6 3 4 4 10" xfId="14542"/>
    <cellStyle name="Обычный 6 3 4 4 11" xfId="14543"/>
    <cellStyle name="Обычный 6 3 4 4 12" xfId="19271"/>
    <cellStyle name="Обычный 6 3 4 4 13" xfId="20965"/>
    <cellStyle name="Обычный 6 3 4 4 14" xfId="22577"/>
    <cellStyle name="Обычный 6 3 4 4 2" xfId="14544"/>
    <cellStyle name="Обычный 6 3 4 4 2 10" xfId="14545"/>
    <cellStyle name="Обычный 6 3 4 4 2 11" xfId="19272"/>
    <cellStyle name="Обычный 6 3 4 4 2 12" xfId="20966"/>
    <cellStyle name="Обычный 6 3 4 4 2 13" xfId="22578"/>
    <cellStyle name="Обычный 6 3 4 4 2 2" xfId="14546"/>
    <cellStyle name="Обычный 6 3 4 4 2 2 2" xfId="14547"/>
    <cellStyle name="Обычный 6 3 4 4 2 3" xfId="14548"/>
    <cellStyle name="Обычный 6 3 4 4 2 4" xfId="14549"/>
    <cellStyle name="Обычный 6 3 4 4 2 5" xfId="14550"/>
    <cellStyle name="Обычный 6 3 4 4 2 6" xfId="14551"/>
    <cellStyle name="Обычный 6 3 4 4 2 7" xfId="14552"/>
    <cellStyle name="Обычный 6 3 4 4 2 8" xfId="14553"/>
    <cellStyle name="Обычный 6 3 4 4 2 9" xfId="14554"/>
    <cellStyle name="Обычный 6 3 4 4 3" xfId="14555"/>
    <cellStyle name="Обычный 6 3 4 4 3 2" xfId="14556"/>
    <cellStyle name="Обычный 6 3 4 4 4" xfId="14557"/>
    <cellStyle name="Обычный 6 3 4 4 5" xfId="14558"/>
    <cellStyle name="Обычный 6 3 4 4 6" xfId="14559"/>
    <cellStyle name="Обычный 6 3 4 4 7" xfId="14560"/>
    <cellStyle name="Обычный 6 3 4 4 8" xfId="14561"/>
    <cellStyle name="Обычный 6 3 4 4 9" xfId="14562"/>
    <cellStyle name="Обычный 6 3 4 5" xfId="14563"/>
    <cellStyle name="Обычный 6 3 4 5 10" xfId="14564"/>
    <cellStyle name="Обычный 6 3 4 5 11" xfId="14565"/>
    <cellStyle name="Обычный 6 3 4 5 12" xfId="19273"/>
    <cellStyle name="Обычный 6 3 4 5 13" xfId="20967"/>
    <cellStyle name="Обычный 6 3 4 5 14" xfId="22579"/>
    <cellStyle name="Обычный 6 3 4 5 2" xfId="14566"/>
    <cellStyle name="Обычный 6 3 4 5 2 10" xfId="14567"/>
    <cellStyle name="Обычный 6 3 4 5 2 11" xfId="19274"/>
    <cellStyle name="Обычный 6 3 4 5 2 12" xfId="20968"/>
    <cellStyle name="Обычный 6 3 4 5 2 13" xfId="22580"/>
    <cellStyle name="Обычный 6 3 4 5 2 2" xfId="14568"/>
    <cellStyle name="Обычный 6 3 4 5 2 2 2" xfId="14569"/>
    <cellStyle name="Обычный 6 3 4 5 2 3" xfId="14570"/>
    <cellStyle name="Обычный 6 3 4 5 2 4" xfId="14571"/>
    <cellStyle name="Обычный 6 3 4 5 2 5" xfId="14572"/>
    <cellStyle name="Обычный 6 3 4 5 2 6" xfId="14573"/>
    <cellStyle name="Обычный 6 3 4 5 2 7" xfId="14574"/>
    <cellStyle name="Обычный 6 3 4 5 2 8" xfId="14575"/>
    <cellStyle name="Обычный 6 3 4 5 2 9" xfId="14576"/>
    <cellStyle name="Обычный 6 3 4 5 3" xfId="14577"/>
    <cellStyle name="Обычный 6 3 4 5 3 2" xfId="14578"/>
    <cellStyle name="Обычный 6 3 4 5 4" xfId="14579"/>
    <cellStyle name="Обычный 6 3 4 5 5" xfId="14580"/>
    <cellStyle name="Обычный 6 3 4 5 6" xfId="14581"/>
    <cellStyle name="Обычный 6 3 4 5 7" xfId="14582"/>
    <cellStyle name="Обычный 6 3 4 5 8" xfId="14583"/>
    <cellStyle name="Обычный 6 3 4 5 9" xfId="14584"/>
    <cellStyle name="Обычный 6 3 4 6" xfId="14585"/>
    <cellStyle name="Обычный 6 3 4 6 10" xfId="14586"/>
    <cellStyle name="Обычный 6 3 4 6 11" xfId="19275"/>
    <cellStyle name="Обычный 6 3 4 6 12" xfId="20969"/>
    <cellStyle name="Обычный 6 3 4 6 13" xfId="22581"/>
    <cellStyle name="Обычный 6 3 4 6 2" xfId="14587"/>
    <cellStyle name="Обычный 6 3 4 6 2 2" xfId="14588"/>
    <cellStyle name="Обычный 6 3 4 6 3" xfId="14589"/>
    <cellStyle name="Обычный 6 3 4 6 4" xfId="14590"/>
    <cellStyle name="Обычный 6 3 4 6 5" xfId="14591"/>
    <cellStyle name="Обычный 6 3 4 6 6" xfId="14592"/>
    <cellStyle name="Обычный 6 3 4 6 7" xfId="14593"/>
    <cellStyle name="Обычный 6 3 4 6 8" xfId="14594"/>
    <cellStyle name="Обычный 6 3 4 6 9" xfId="14595"/>
    <cellStyle name="Обычный 6 3 4 7" xfId="14596"/>
    <cellStyle name="Обычный 6 3 4 7 10" xfId="20970"/>
    <cellStyle name="Обычный 6 3 4 7 11" xfId="22582"/>
    <cellStyle name="Обычный 6 3 4 7 2" xfId="14597"/>
    <cellStyle name="Обычный 6 3 4 7 2 2" xfId="14598"/>
    <cellStyle name="Обычный 6 3 4 7 3" xfId="14599"/>
    <cellStyle name="Обычный 6 3 4 7 4" xfId="14600"/>
    <cellStyle name="Обычный 6 3 4 7 5" xfId="14601"/>
    <cellStyle name="Обычный 6 3 4 7 6" xfId="14602"/>
    <cellStyle name="Обычный 6 3 4 7 7" xfId="14603"/>
    <cellStyle name="Обычный 6 3 4 7 8" xfId="14604"/>
    <cellStyle name="Обычный 6 3 4 7 9" xfId="19276"/>
    <cellStyle name="Обычный 6 3 4 8" xfId="14605"/>
    <cellStyle name="Обычный 6 3 4 8 2" xfId="14606"/>
    <cellStyle name="Обычный 6 3 4 9" xfId="14607"/>
    <cellStyle name="Обычный 6 3 5" xfId="14608"/>
    <cellStyle name="Обычный 6 3 5 10" xfId="14609"/>
    <cellStyle name="Обычный 6 3 5 11" xfId="14610"/>
    <cellStyle name="Обычный 6 3 5 12" xfId="19277"/>
    <cellStyle name="Обычный 6 3 5 13" xfId="20971"/>
    <cellStyle name="Обычный 6 3 5 14" xfId="22583"/>
    <cellStyle name="Обычный 6 3 5 2" xfId="14611"/>
    <cellStyle name="Обычный 6 3 5 2 10" xfId="14612"/>
    <cellStyle name="Обычный 6 3 5 2 11" xfId="19278"/>
    <cellStyle name="Обычный 6 3 5 2 12" xfId="20972"/>
    <cellStyle name="Обычный 6 3 5 2 13" xfId="22584"/>
    <cellStyle name="Обычный 6 3 5 2 2" xfId="14613"/>
    <cellStyle name="Обычный 6 3 5 2 2 2" xfId="14614"/>
    <cellStyle name="Обычный 6 3 5 2 3" xfId="14615"/>
    <cellStyle name="Обычный 6 3 5 2 4" xfId="14616"/>
    <cellStyle name="Обычный 6 3 5 2 5" xfId="14617"/>
    <cellStyle name="Обычный 6 3 5 2 6" xfId="14618"/>
    <cellStyle name="Обычный 6 3 5 2 7" xfId="14619"/>
    <cellStyle name="Обычный 6 3 5 2 8" xfId="14620"/>
    <cellStyle name="Обычный 6 3 5 2 9" xfId="14621"/>
    <cellStyle name="Обычный 6 3 5 3" xfId="14622"/>
    <cellStyle name="Обычный 6 3 5 3 2" xfId="14623"/>
    <cellStyle name="Обычный 6 3 5 4" xfId="14624"/>
    <cellStyle name="Обычный 6 3 5 5" xfId="14625"/>
    <cellStyle name="Обычный 6 3 5 6" xfId="14626"/>
    <cellStyle name="Обычный 6 3 5 7" xfId="14627"/>
    <cellStyle name="Обычный 6 3 5 8" xfId="14628"/>
    <cellStyle name="Обычный 6 3 5 9" xfId="14629"/>
    <cellStyle name="Обычный 6 3 6" xfId="14630"/>
    <cellStyle name="Обычный 6 3 6 10" xfId="14631"/>
    <cellStyle name="Обычный 6 3 6 11" xfId="14632"/>
    <cellStyle name="Обычный 6 3 6 12" xfId="19279"/>
    <cellStyle name="Обычный 6 3 6 13" xfId="20973"/>
    <cellStyle name="Обычный 6 3 6 14" xfId="22585"/>
    <cellStyle name="Обычный 6 3 6 2" xfId="14633"/>
    <cellStyle name="Обычный 6 3 6 2 10" xfId="14634"/>
    <cellStyle name="Обычный 6 3 6 2 11" xfId="19280"/>
    <cellStyle name="Обычный 6 3 6 2 12" xfId="20974"/>
    <cellStyle name="Обычный 6 3 6 2 13" xfId="22586"/>
    <cellStyle name="Обычный 6 3 6 2 2" xfId="14635"/>
    <cellStyle name="Обычный 6 3 6 2 2 2" xfId="14636"/>
    <cellStyle name="Обычный 6 3 6 2 3" xfId="14637"/>
    <cellStyle name="Обычный 6 3 6 2 4" xfId="14638"/>
    <cellStyle name="Обычный 6 3 6 2 5" xfId="14639"/>
    <cellStyle name="Обычный 6 3 6 2 6" xfId="14640"/>
    <cellStyle name="Обычный 6 3 6 2 7" xfId="14641"/>
    <cellStyle name="Обычный 6 3 6 2 8" xfId="14642"/>
    <cellStyle name="Обычный 6 3 6 2 9" xfId="14643"/>
    <cellStyle name="Обычный 6 3 6 3" xfId="14644"/>
    <cellStyle name="Обычный 6 3 6 3 2" xfId="14645"/>
    <cellStyle name="Обычный 6 3 6 4" xfId="14646"/>
    <cellStyle name="Обычный 6 3 6 5" xfId="14647"/>
    <cellStyle name="Обычный 6 3 6 6" xfId="14648"/>
    <cellStyle name="Обычный 6 3 6 7" xfId="14649"/>
    <cellStyle name="Обычный 6 3 6 8" xfId="14650"/>
    <cellStyle name="Обычный 6 3 6 9" xfId="14651"/>
    <cellStyle name="Обычный 6 3 7" xfId="14652"/>
    <cellStyle name="Обычный 6 3 7 10" xfId="14653"/>
    <cellStyle name="Обычный 6 3 7 11" xfId="14654"/>
    <cellStyle name="Обычный 6 3 7 12" xfId="19281"/>
    <cellStyle name="Обычный 6 3 7 13" xfId="20975"/>
    <cellStyle name="Обычный 6 3 7 14" xfId="22587"/>
    <cellStyle name="Обычный 6 3 7 2" xfId="14655"/>
    <cellStyle name="Обычный 6 3 7 2 10" xfId="14656"/>
    <cellStyle name="Обычный 6 3 7 2 11" xfId="19282"/>
    <cellStyle name="Обычный 6 3 7 2 12" xfId="20976"/>
    <cellStyle name="Обычный 6 3 7 2 13" xfId="22588"/>
    <cellStyle name="Обычный 6 3 7 2 2" xfId="14657"/>
    <cellStyle name="Обычный 6 3 7 2 2 2" xfId="14658"/>
    <cellStyle name="Обычный 6 3 7 2 3" xfId="14659"/>
    <cellStyle name="Обычный 6 3 7 2 4" xfId="14660"/>
    <cellStyle name="Обычный 6 3 7 2 5" xfId="14661"/>
    <cellStyle name="Обычный 6 3 7 2 6" xfId="14662"/>
    <cellStyle name="Обычный 6 3 7 2 7" xfId="14663"/>
    <cellStyle name="Обычный 6 3 7 2 8" xfId="14664"/>
    <cellStyle name="Обычный 6 3 7 2 9" xfId="14665"/>
    <cellStyle name="Обычный 6 3 7 3" xfId="14666"/>
    <cellStyle name="Обычный 6 3 7 3 2" xfId="14667"/>
    <cellStyle name="Обычный 6 3 7 4" xfId="14668"/>
    <cellStyle name="Обычный 6 3 7 5" xfId="14669"/>
    <cellStyle name="Обычный 6 3 7 6" xfId="14670"/>
    <cellStyle name="Обычный 6 3 7 7" xfId="14671"/>
    <cellStyle name="Обычный 6 3 7 8" xfId="14672"/>
    <cellStyle name="Обычный 6 3 7 9" xfId="14673"/>
    <cellStyle name="Обычный 6 3 8" xfId="14674"/>
    <cellStyle name="Обычный 6 3 8 10" xfId="14675"/>
    <cellStyle name="Обычный 6 3 8 11" xfId="14676"/>
    <cellStyle name="Обычный 6 3 8 12" xfId="19283"/>
    <cellStyle name="Обычный 6 3 8 13" xfId="20977"/>
    <cellStyle name="Обычный 6 3 8 14" xfId="22589"/>
    <cellStyle name="Обычный 6 3 8 2" xfId="14677"/>
    <cellStyle name="Обычный 6 3 8 2 10" xfId="14678"/>
    <cellStyle name="Обычный 6 3 8 2 11" xfId="19284"/>
    <cellStyle name="Обычный 6 3 8 2 12" xfId="20978"/>
    <cellStyle name="Обычный 6 3 8 2 13" xfId="22590"/>
    <cellStyle name="Обычный 6 3 8 2 2" xfId="14679"/>
    <cellStyle name="Обычный 6 3 8 2 2 2" xfId="14680"/>
    <cellStyle name="Обычный 6 3 8 2 3" xfId="14681"/>
    <cellStyle name="Обычный 6 3 8 2 4" xfId="14682"/>
    <cellStyle name="Обычный 6 3 8 2 5" xfId="14683"/>
    <cellStyle name="Обычный 6 3 8 2 6" xfId="14684"/>
    <cellStyle name="Обычный 6 3 8 2 7" xfId="14685"/>
    <cellStyle name="Обычный 6 3 8 2 8" xfId="14686"/>
    <cellStyle name="Обычный 6 3 8 2 9" xfId="14687"/>
    <cellStyle name="Обычный 6 3 8 3" xfId="14688"/>
    <cellStyle name="Обычный 6 3 8 3 2" xfId="14689"/>
    <cellStyle name="Обычный 6 3 8 4" xfId="14690"/>
    <cellStyle name="Обычный 6 3 8 5" xfId="14691"/>
    <cellStyle name="Обычный 6 3 8 6" xfId="14692"/>
    <cellStyle name="Обычный 6 3 8 7" xfId="14693"/>
    <cellStyle name="Обычный 6 3 8 8" xfId="14694"/>
    <cellStyle name="Обычный 6 3 8 9" xfId="14695"/>
    <cellStyle name="Обычный 6 3 9" xfId="14696"/>
    <cellStyle name="Обычный 6 3 9 10" xfId="14697"/>
    <cellStyle name="Обычный 6 3 9 11" xfId="14698"/>
    <cellStyle name="Обычный 6 3 9 12" xfId="19285"/>
    <cellStyle name="Обычный 6 3 9 13" xfId="20979"/>
    <cellStyle name="Обычный 6 3 9 14" xfId="22591"/>
    <cellStyle name="Обычный 6 3 9 2" xfId="14699"/>
    <cellStyle name="Обычный 6 3 9 2 10" xfId="14700"/>
    <cellStyle name="Обычный 6 3 9 2 11" xfId="19286"/>
    <cellStyle name="Обычный 6 3 9 2 12" xfId="20980"/>
    <cellStyle name="Обычный 6 3 9 2 13" xfId="22592"/>
    <cellStyle name="Обычный 6 3 9 2 2" xfId="14701"/>
    <cellStyle name="Обычный 6 3 9 2 2 2" xfId="14702"/>
    <cellStyle name="Обычный 6 3 9 2 3" xfId="14703"/>
    <cellStyle name="Обычный 6 3 9 2 4" xfId="14704"/>
    <cellStyle name="Обычный 6 3 9 2 5" xfId="14705"/>
    <cellStyle name="Обычный 6 3 9 2 6" xfId="14706"/>
    <cellStyle name="Обычный 6 3 9 2 7" xfId="14707"/>
    <cellStyle name="Обычный 6 3 9 2 8" xfId="14708"/>
    <cellStyle name="Обычный 6 3 9 2 9" xfId="14709"/>
    <cellStyle name="Обычный 6 3 9 3" xfId="14710"/>
    <cellStyle name="Обычный 6 3 9 3 2" xfId="14711"/>
    <cellStyle name="Обычный 6 3 9 4" xfId="14712"/>
    <cellStyle name="Обычный 6 3 9 5" xfId="14713"/>
    <cellStyle name="Обычный 6 3 9 6" xfId="14714"/>
    <cellStyle name="Обычный 6 3 9 7" xfId="14715"/>
    <cellStyle name="Обычный 6 3 9 8" xfId="14716"/>
    <cellStyle name="Обычный 6 3 9 9" xfId="14717"/>
    <cellStyle name="Обычный 6 30" xfId="20825"/>
    <cellStyle name="Обычный 6 31" xfId="22437"/>
    <cellStyle name="Обычный 6 4" xfId="14718"/>
    <cellStyle name="Обычный 6 4 10" xfId="14719"/>
    <cellStyle name="Обычный 6 4 10 2" xfId="14720"/>
    <cellStyle name="Обычный 6 4 11" xfId="14721"/>
    <cellStyle name="Обычный 6 4 12" xfId="14722"/>
    <cellStyle name="Обычный 6 4 13" xfId="14723"/>
    <cellStyle name="Обычный 6 4 14" xfId="14724"/>
    <cellStyle name="Обычный 6 4 15" xfId="14725"/>
    <cellStyle name="Обычный 6 4 16" xfId="14726"/>
    <cellStyle name="Обычный 6 4 17" xfId="14727"/>
    <cellStyle name="Обычный 6 4 18" xfId="14728"/>
    <cellStyle name="Обычный 6 4 19" xfId="14729"/>
    <cellStyle name="Обычный 6 4 2" xfId="14730"/>
    <cellStyle name="Обычный 6 4 2 10" xfId="14731"/>
    <cellStyle name="Обычный 6 4 2 11" xfId="14732"/>
    <cellStyle name="Обычный 6 4 2 12" xfId="14733"/>
    <cellStyle name="Обычный 6 4 2 13" xfId="14734"/>
    <cellStyle name="Обычный 6 4 2 14" xfId="14735"/>
    <cellStyle name="Обычный 6 4 2 15" xfId="14736"/>
    <cellStyle name="Обычный 6 4 2 16" xfId="14737"/>
    <cellStyle name="Обычный 6 4 2 17" xfId="14738"/>
    <cellStyle name="Обычный 6 4 2 18" xfId="19288"/>
    <cellStyle name="Обычный 6 4 2 19" xfId="20982"/>
    <cellStyle name="Обычный 6 4 2 2" xfId="14739"/>
    <cellStyle name="Обычный 6 4 2 2 10" xfId="14740"/>
    <cellStyle name="Обычный 6 4 2 2 11" xfId="14741"/>
    <cellStyle name="Обычный 6 4 2 2 12" xfId="19289"/>
    <cellStyle name="Обычный 6 4 2 2 13" xfId="20983"/>
    <cellStyle name="Обычный 6 4 2 2 14" xfId="22595"/>
    <cellStyle name="Обычный 6 4 2 2 2" xfId="14742"/>
    <cellStyle name="Обычный 6 4 2 2 2 10" xfId="14743"/>
    <cellStyle name="Обычный 6 4 2 2 2 11" xfId="19290"/>
    <cellStyle name="Обычный 6 4 2 2 2 12" xfId="20984"/>
    <cellStyle name="Обычный 6 4 2 2 2 13" xfId="22596"/>
    <cellStyle name="Обычный 6 4 2 2 2 2" xfId="14744"/>
    <cellStyle name="Обычный 6 4 2 2 2 2 2" xfId="14745"/>
    <cellStyle name="Обычный 6 4 2 2 2 3" xfId="14746"/>
    <cellStyle name="Обычный 6 4 2 2 2 4" xfId="14747"/>
    <cellStyle name="Обычный 6 4 2 2 2 5" xfId="14748"/>
    <cellStyle name="Обычный 6 4 2 2 2 6" xfId="14749"/>
    <cellStyle name="Обычный 6 4 2 2 2 7" xfId="14750"/>
    <cellStyle name="Обычный 6 4 2 2 2 8" xfId="14751"/>
    <cellStyle name="Обычный 6 4 2 2 2 9" xfId="14752"/>
    <cellStyle name="Обычный 6 4 2 2 3" xfId="14753"/>
    <cellStyle name="Обычный 6 4 2 2 3 2" xfId="14754"/>
    <cellStyle name="Обычный 6 4 2 2 4" xfId="14755"/>
    <cellStyle name="Обычный 6 4 2 2 5" xfId="14756"/>
    <cellStyle name="Обычный 6 4 2 2 6" xfId="14757"/>
    <cellStyle name="Обычный 6 4 2 2 7" xfId="14758"/>
    <cellStyle name="Обычный 6 4 2 2 8" xfId="14759"/>
    <cellStyle name="Обычный 6 4 2 2 9" xfId="14760"/>
    <cellStyle name="Обычный 6 4 2 20" xfId="22594"/>
    <cellStyle name="Обычный 6 4 2 3" xfId="14761"/>
    <cellStyle name="Обычный 6 4 2 3 10" xfId="14762"/>
    <cellStyle name="Обычный 6 4 2 3 11" xfId="14763"/>
    <cellStyle name="Обычный 6 4 2 3 12" xfId="19291"/>
    <cellStyle name="Обычный 6 4 2 3 13" xfId="20985"/>
    <cellStyle name="Обычный 6 4 2 3 14" xfId="22597"/>
    <cellStyle name="Обычный 6 4 2 3 2" xfId="14764"/>
    <cellStyle name="Обычный 6 4 2 3 2 10" xfId="14765"/>
    <cellStyle name="Обычный 6 4 2 3 2 11" xfId="19292"/>
    <cellStyle name="Обычный 6 4 2 3 2 12" xfId="20986"/>
    <cellStyle name="Обычный 6 4 2 3 2 13" xfId="22598"/>
    <cellStyle name="Обычный 6 4 2 3 2 2" xfId="14766"/>
    <cellStyle name="Обычный 6 4 2 3 2 2 2" xfId="14767"/>
    <cellStyle name="Обычный 6 4 2 3 2 3" xfId="14768"/>
    <cellStyle name="Обычный 6 4 2 3 2 4" xfId="14769"/>
    <cellStyle name="Обычный 6 4 2 3 2 5" xfId="14770"/>
    <cellStyle name="Обычный 6 4 2 3 2 6" xfId="14771"/>
    <cellStyle name="Обычный 6 4 2 3 2 7" xfId="14772"/>
    <cellStyle name="Обычный 6 4 2 3 2 8" xfId="14773"/>
    <cellStyle name="Обычный 6 4 2 3 2 9" xfId="14774"/>
    <cellStyle name="Обычный 6 4 2 3 3" xfId="14775"/>
    <cellStyle name="Обычный 6 4 2 3 3 2" xfId="14776"/>
    <cellStyle name="Обычный 6 4 2 3 4" xfId="14777"/>
    <cellStyle name="Обычный 6 4 2 3 5" xfId="14778"/>
    <cellStyle name="Обычный 6 4 2 3 6" xfId="14779"/>
    <cellStyle name="Обычный 6 4 2 3 7" xfId="14780"/>
    <cellStyle name="Обычный 6 4 2 3 8" xfId="14781"/>
    <cellStyle name="Обычный 6 4 2 3 9" xfId="14782"/>
    <cellStyle name="Обычный 6 4 2 4" xfId="14783"/>
    <cellStyle name="Обычный 6 4 2 4 10" xfId="14784"/>
    <cellStyle name="Обычный 6 4 2 4 11" xfId="14785"/>
    <cellStyle name="Обычный 6 4 2 4 12" xfId="19293"/>
    <cellStyle name="Обычный 6 4 2 4 13" xfId="20987"/>
    <cellStyle name="Обычный 6 4 2 4 14" xfId="22599"/>
    <cellStyle name="Обычный 6 4 2 4 2" xfId="14786"/>
    <cellStyle name="Обычный 6 4 2 4 2 10" xfId="14787"/>
    <cellStyle name="Обычный 6 4 2 4 2 11" xfId="19294"/>
    <cellStyle name="Обычный 6 4 2 4 2 12" xfId="20988"/>
    <cellStyle name="Обычный 6 4 2 4 2 13" xfId="22600"/>
    <cellStyle name="Обычный 6 4 2 4 2 2" xfId="14788"/>
    <cellStyle name="Обычный 6 4 2 4 2 2 2" xfId="14789"/>
    <cellStyle name="Обычный 6 4 2 4 2 3" xfId="14790"/>
    <cellStyle name="Обычный 6 4 2 4 2 4" xfId="14791"/>
    <cellStyle name="Обычный 6 4 2 4 2 5" xfId="14792"/>
    <cellStyle name="Обычный 6 4 2 4 2 6" xfId="14793"/>
    <cellStyle name="Обычный 6 4 2 4 2 7" xfId="14794"/>
    <cellStyle name="Обычный 6 4 2 4 2 8" xfId="14795"/>
    <cellStyle name="Обычный 6 4 2 4 2 9" xfId="14796"/>
    <cellStyle name="Обычный 6 4 2 4 3" xfId="14797"/>
    <cellStyle name="Обычный 6 4 2 4 3 2" xfId="14798"/>
    <cellStyle name="Обычный 6 4 2 4 4" xfId="14799"/>
    <cellStyle name="Обычный 6 4 2 4 5" xfId="14800"/>
    <cellStyle name="Обычный 6 4 2 4 6" xfId="14801"/>
    <cellStyle name="Обычный 6 4 2 4 7" xfId="14802"/>
    <cellStyle name="Обычный 6 4 2 4 8" xfId="14803"/>
    <cellStyle name="Обычный 6 4 2 4 9" xfId="14804"/>
    <cellStyle name="Обычный 6 4 2 5" xfId="14805"/>
    <cellStyle name="Обычный 6 4 2 5 10" xfId="14806"/>
    <cellStyle name="Обычный 6 4 2 5 11" xfId="14807"/>
    <cellStyle name="Обычный 6 4 2 5 12" xfId="19295"/>
    <cellStyle name="Обычный 6 4 2 5 13" xfId="20989"/>
    <cellStyle name="Обычный 6 4 2 5 14" xfId="22601"/>
    <cellStyle name="Обычный 6 4 2 5 2" xfId="14808"/>
    <cellStyle name="Обычный 6 4 2 5 2 10" xfId="14809"/>
    <cellStyle name="Обычный 6 4 2 5 2 11" xfId="19296"/>
    <cellStyle name="Обычный 6 4 2 5 2 12" xfId="20990"/>
    <cellStyle name="Обычный 6 4 2 5 2 13" xfId="22602"/>
    <cellStyle name="Обычный 6 4 2 5 2 2" xfId="14810"/>
    <cellStyle name="Обычный 6 4 2 5 2 2 2" xfId="14811"/>
    <cellStyle name="Обычный 6 4 2 5 2 3" xfId="14812"/>
    <cellStyle name="Обычный 6 4 2 5 2 4" xfId="14813"/>
    <cellStyle name="Обычный 6 4 2 5 2 5" xfId="14814"/>
    <cellStyle name="Обычный 6 4 2 5 2 6" xfId="14815"/>
    <cellStyle name="Обычный 6 4 2 5 2 7" xfId="14816"/>
    <cellStyle name="Обычный 6 4 2 5 2 8" xfId="14817"/>
    <cellStyle name="Обычный 6 4 2 5 2 9" xfId="14818"/>
    <cellStyle name="Обычный 6 4 2 5 3" xfId="14819"/>
    <cellStyle name="Обычный 6 4 2 5 3 2" xfId="14820"/>
    <cellStyle name="Обычный 6 4 2 5 4" xfId="14821"/>
    <cellStyle name="Обычный 6 4 2 5 5" xfId="14822"/>
    <cellStyle name="Обычный 6 4 2 5 6" xfId="14823"/>
    <cellStyle name="Обычный 6 4 2 5 7" xfId="14824"/>
    <cellStyle name="Обычный 6 4 2 5 8" xfId="14825"/>
    <cellStyle name="Обычный 6 4 2 5 9" xfId="14826"/>
    <cellStyle name="Обычный 6 4 2 6" xfId="14827"/>
    <cellStyle name="Обычный 6 4 2 6 10" xfId="14828"/>
    <cellStyle name="Обычный 6 4 2 6 11" xfId="19297"/>
    <cellStyle name="Обычный 6 4 2 6 12" xfId="20991"/>
    <cellStyle name="Обычный 6 4 2 6 13" xfId="22603"/>
    <cellStyle name="Обычный 6 4 2 6 2" xfId="14829"/>
    <cellStyle name="Обычный 6 4 2 6 2 2" xfId="14830"/>
    <cellStyle name="Обычный 6 4 2 6 3" xfId="14831"/>
    <cellStyle name="Обычный 6 4 2 6 4" xfId="14832"/>
    <cellStyle name="Обычный 6 4 2 6 5" xfId="14833"/>
    <cellStyle name="Обычный 6 4 2 6 6" xfId="14834"/>
    <cellStyle name="Обычный 6 4 2 6 7" xfId="14835"/>
    <cellStyle name="Обычный 6 4 2 6 8" xfId="14836"/>
    <cellStyle name="Обычный 6 4 2 6 9" xfId="14837"/>
    <cellStyle name="Обычный 6 4 2 7" xfId="14838"/>
    <cellStyle name="Обычный 6 4 2 7 10" xfId="20992"/>
    <cellStyle name="Обычный 6 4 2 7 11" xfId="22604"/>
    <cellStyle name="Обычный 6 4 2 7 2" xfId="14839"/>
    <cellStyle name="Обычный 6 4 2 7 2 2" xfId="14840"/>
    <cellStyle name="Обычный 6 4 2 7 3" xfId="14841"/>
    <cellStyle name="Обычный 6 4 2 7 4" xfId="14842"/>
    <cellStyle name="Обычный 6 4 2 7 5" xfId="14843"/>
    <cellStyle name="Обычный 6 4 2 7 6" xfId="14844"/>
    <cellStyle name="Обычный 6 4 2 7 7" xfId="14845"/>
    <cellStyle name="Обычный 6 4 2 7 8" xfId="14846"/>
    <cellStyle name="Обычный 6 4 2 7 9" xfId="19298"/>
    <cellStyle name="Обычный 6 4 2 8" xfId="14847"/>
    <cellStyle name="Обычный 6 4 2 8 2" xfId="14848"/>
    <cellStyle name="Обычный 6 4 2 9" xfId="14849"/>
    <cellStyle name="Обычный 6 4 20" xfId="19287"/>
    <cellStyle name="Обычный 6 4 21" xfId="20981"/>
    <cellStyle name="Обычный 6 4 22" xfId="22593"/>
    <cellStyle name="Обычный 6 4 3" xfId="14850"/>
    <cellStyle name="Обычный 6 4 3 10" xfId="14851"/>
    <cellStyle name="Обычный 6 4 3 11" xfId="14852"/>
    <cellStyle name="Обычный 6 4 3 12" xfId="14853"/>
    <cellStyle name="Обычный 6 4 3 13" xfId="14854"/>
    <cellStyle name="Обычный 6 4 3 14" xfId="14855"/>
    <cellStyle name="Обычный 6 4 3 15" xfId="14856"/>
    <cellStyle name="Обычный 6 4 3 16" xfId="14857"/>
    <cellStyle name="Обычный 6 4 3 17" xfId="14858"/>
    <cellStyle name="Обычный 6 4 3 18" xfId="19299"/>
    <cellStyle name="Обычный 6 4 3 19" xfId="20993"/>
    <cellStyle name="Обычный 6 4 3 2" xfId="14859"/>
    <cellStyle name="Обычный 6 4 3 2 10" xfId="14860"/>
    <cellStyle name="Обычный 6 4 3 2 11" xfId="14861"/>
    <cellStyle name="Обычный 6 4 3 2 12" xfId="19300"/>
    <cellStyle name="Обычный 6 4 3 2 13" xfId="20994"/>
    <cellStyle name="Обычный 6 4 3 2 14" xfId="22606"/>
    <cellStyle name="Обычный 6 4 3 2 2" xfId="14862"/>
    <cellStyle name="Обычный 6 4 3 2 2 10" xfId="14863"/>
    <cellStyle name="Обычный 6 4 3 2 2 11" xfId="19301"/>
    <cellStyle name="Обычный 6 4 3 2 2 12" xfId="20995"/>
    <cellStyle name="Обычный 6 4 3 2 2 13" xfId="22607"/>
    <cellStyle name="Обычный 6 4 3 2 2 2" xfId="14864"/>
    <cellStyle name="Обычный 6 4 3 2 2 2 2" xfId="14865"/>
    <cellStyle name="Обычный 6 4 3 2 2 3" xfId="14866"/>
    <cellStyle name="Обычный 6 4 3 2 2 4" xfId="14867"/>
    <cellStyle name="Обычный 6 4 3 2 2 5" xfId="14868"/>
    <cellStyle name="Обычный 6 4 3 2 2 6" xfId="14869"/>
    <cellStyle name="Обычный 6 4 3 2 2 7" xfId="14870"/>
    <cellStyle name="Обычный 6 4 3 2 2 8" xfId="14871"/>
    <cellStyle name="Обычный 6 4 3 2 2 9" xfId="14872"/>
    <cellStyle name="Обычный 6 4 3 2 3" xfId="14873"/>
    <cellStyle name="Обычный 6 4 3 2 3 2" xfId="14874"/>
    <cellStyle name="Обычный 6 4 3 2 4" xfId="14875"/>
    <cellStyle name="Обычный 6 4 3 2 5" xfId="14876"/>
    <cellStyle name="Обычный 6 4 3 2 6" xfId="14877"/>
    <cellStyle name="Обычный 6 4 3 2 7" xfId="14878"/>
    <cellStyle name="Обычный 6 4 3 2 8" xfId="14879"/>
    <cellStyle name="Обычный 6 4 3 2 9" xfId="14880"/>
    <cellStyle name="Обычный 6 4 3 20" xfId="22605"/>
    <cellStyle name="Обычный 6 4 3 3" xfId="14881"/>
    <cellStyle name="Обычный 6 4 3 3 10" xfId="14882"/>
    <cellStyle name="Обычный 6 4 3 3 11" xfId="14883"/>
    <cellStyle name="Обычный 6 4 3 3 12" xfId="19302"/>
    <cellStyle name="Обычный 6 4 3 3 13" xfId="20996"/>
    <cellStyle name="Обычный 6 4 3 3 14" xfId="22608"/>
    <cellStyle name="Обычный 6 4 3 3 2" xfId="14884"/>
    <cellStyle name="Обычный 6 4 3 3 2 10" xfId="14885"/>
    <cellStyle name="Обычный 6 4 3 3 2 11" xfId="19303"/>
    <cellStyle name="Обычный 6 4 3 3 2 12" xfId="20997"/>
    <cellStyle name="Обычный 6 4 3 3 2 13" xfId="22609"/>
    <cellStyle name="Обычный 6 4 3 3 2 2" xfId="14886"/>
    <cellStyle name="Обычный 6 4 3 3 2 2 2" xfId="14887"/>
    <cellStyle name="Обычный 6 4 3 3 2 3" xfId="14888"/>
    <cellStyle name="Обычный 6 4 3 3 2 4" xfId="14889"/>
    <cellStyle name="Обычный 6 4 3 3 2 5" xfId="14890"/>
    <cellStyle name="Обычный 6 4 3 3 2 6" xfId="14891"/>
    <cellStyle name="Обычный 6 4 3 3 2 7" xfId="14892"/>
    <cellStyle name="Обычный 6 4 3 3 2 8" xfId="14893"/>
    <cellStyle name="Обычный 6 4 3 3 2 9" xfId="14894"/>
    <cellStyle name="Обычный 6 4 3 3 3" xfId="14895"/>
    <cellStyle name="Обычный 6 4 3 3 3 2" xfId="14896"/>
    <cellStyle name="Обычный 6 4 3 3 4" xfId="14897"/>
    <cellStyle name="Обычный 6 4 3 3 5" xfId="14898"/>
    <cellStyle name="Обычный 6 4 3 3 6" xfId="14899"/>
    <cellStyle name="Обычный 6 4 3 3 7" xfId="14900"/>
    <cellStyle name="Обычный 6 4 3 3 8" xfId="14901"/>
    <cellStyle name="Обычный 6 4 3 3 9" xfId="14902"/>
    <cellStyle name="Обычный 6 4 3 4" xfId="14903"/>
    <cellStyle name="Обычный 6 4 3 4 10" xfId="14904"/>
    <cellStyle name="Обычный 6 4 3 4 11" xfId="14905"/>
    <cellStyle name="Обычный 6 4 3 4 12" xfId="19304"/>
    <cellStyle name="Обычный 6 4 3 4 13" xfId="20998"/>
    <cellStyle name="Обычный 6 4 3 4 14" xfId="22610"/>
    <cellStyle name="Обычный 6 4 3 4 2" xfId="14906"/>
    <cellStyle name="Обычный 6 4 3 4 2 10" xfId="14907"/>
    <cellStyle name="Обычный 6 4 3 4 2 11" xfId="19305"/>
    <cellStyle name="Обычный 6 4 3 4 2 12" xfId="20999"/>
    <cellStyle name="Обычный 6 4 3 4 2 13" xfId="22611"/>
    <cellStyle name="Обычный 6 4 3 4 2 2" xfId="14908"/>
    <cellStyle name="Обычный 6 4 3 4 2 2 2" xfId="14909"/>
    <cellStyle name="Обычный 6 4 3 4 2 3" xfId="14910"/>
    <cellStyle name="Обычный 6 4 3 4 2 4" xfId="14911"/>
    <cellStyle name="Обычный 6 4 3 4 2 5" xfId="14912"/>
    <cellStyle name="Обычный 6 4 3 4 2 6" xfId="14913"/>
    <cellStyle name="Обычный 6 4 3 4 2 7" xfId="14914"/>
    <cellStyle name="Обычный 6 4 3 4 2 8" xfId="14915"/>
    <cellStyle name="Обычный 6 4 3 4 2 9" xfId="14916"/>
    <cellStyle name="Обычный 6 4 3 4 3" xfId="14917"/>
    <cellStyle name="Обычный 6 4 3 4 3 2" xfId="14918"/>
    <cellStyle name="Обычный 6 4 3 4 4" xfId="14919"/>
    <cellStyle name="Обычный 6 4 3 4 5" xfId="14920"/>
    <cellStyle name="Обычный 6 4 3 4 6" xfId="14921"/>
    <cellStyle name="Обычный 6 4 3 4 7" xfId="14922"/>
    <cellStyle name="Обычный 6 4 3 4 8" xfId="14923"/>
    <cellStyle name="Обычный 6 4 3 4 9" xfId="14924"/>
    <cellStyle name="Обычный 6 4 3 5" xfId="14925"/>
    <cellStyle name="Обычный 6 4 3 5 10" xfId="14926"/>
    <cellStyle name="Обычный 6 4 3 5 11" xfId="14927"/>
    <cellStyle name="Обычный 6 4 3 5 12" xfId="19306"/>
    <cellStyle name="Обычный 6 4 3 5 13" xfId="21000"/>
    <cellStyle name="Обычный 6 4 3 5 14" xfId="22612"/>
    <cellStyle name="Обычный 6 4 3 5 2" xfId="14928"/>
    <cellStyle name="Обычный 6 4 3 5 2 10" xfId="14929"/>
    <cellStyle name="Обычный 6 4 3 5 2 11" xfId="19307"/>
    <cellStyle name="Обычный 6 4 3 5 2 12" xfId="21001"/>
    <cellStyle name="Обычный 6 4 3 5 2 13" xfId="22613"/>
    <cellStyle name="Обычный 6 4 3 5 2 2" xfId="14930"/>
    <cellStyle name="Обычный 6 4 3 5 2 2 2" xfId="14931"/>
    <cellStyle name="Обычный 6 4 3 5 2 3" xfId="14932"/>
    <cellStyle name="Обычный 6 4 3 5 2 4" xfId="14933"/>
    <cellStyle name="Обычный 6 4 3 5 2 5" xfId="14934"/>
    <cellStyle name="Обычный 6 4 3 5 2 6" xfId="14935"/>
    <cellStyle name="Обычный 6 4 3 5 2 7" xfId="14936"/>
    <cellStyle name="Обычный 6 4 3 5 2 8" xfId="14937"/>
    <cellStyle name="Обычный 6 4 3 5 2 9" xfId="14938"/>
    <cellStyle name="Обычный 6 4 3 5 3" xfId="14939"/>
    <cellStyle name="Обычный 6 4 3 5 3 2" xfId="14940"/>
    <cellStyle name="Обычный 6 4 3 5 4" xfId="14941"/>
    <cellStyle name="Обычный 6 4 3 5 5" xfId="14942"/>
    <cellStyle name="Обычный 6 4 3 5 6" xfId="14943"/>
    <cellStyle name="Обычный 6 4 3 5 7" xfId="14944"/>
    <cellStyle name="Обычный 6 4 3 5 8" xfId="14945"/>
    <cellStyle name="Обычный 6 4 3 5 9" xfId="14946"/>
    <cellStyle name="Обычный 6 4 3 6" xfId="14947"/>
    <cellStyle name="Обычный 6 4 3 6 10" xfId="14948"/>
    <cellStyle name="Обычный 6 4 3 6 11" xfId="19308"/>
    <cellStyle name="Обычный 6 4 3 6 12" xfId="21002"/>
    <cellStyle name="Обычный 6 4 3 6 13" xfId="22614"/>
    <cellStyle name="Обычный 6 4 3 6 2" xfId="14949"/>
    <cellStyle name="Обычный 6 4 3 6 2 2" xfId="14950"/>
    <cellStyle name="Обычный 6 4 3 6 3" xfId="14951"/>
    <cellStyle name="Обычный 6 4 3 6 4" xfId="14952"/>
    <cellStyle name="Обычный 6 4 3 6 5" xfId="14953"/>
    <cellStyle name="Обычный 6 4 3 6 6" xfId="14954"/>
    <cellStyle name="Обычный 6 4 3 6 7" xfId="14955"/>
    <cellStyle name="Обычный 6 4 3 6 8" xfId="14956"/>
    <cellStyle name="Обычный 6 4 3 6 9" xfId="14957"/>
    <cellStyle name="Обычный 6 4 3 7" xfId="14958"/>
    <cellStyle name="Обычный 6 4 3 7 10" xfId="21003"/>
    <cellStyle name="Обычный 6 4 3 7 11" xfId="22615"/>
    <cellStyle name="Обычный 6 4 3 7 2" xfId="14959"/>
    <cellStyle name="Обычный 6 4 3 7 2 2" xfId="14960"/>
    <cellStyle name="Обычный 6 4 3 7 3" xfId="14961"/>
    <cellStyle name="Обычный 6 4 3 7 4" xfId="14962"/>
    <cellStyle name="Обычный 6 4 3 7 5" xfId="14963"/>
    <cellStyle name="Обычный 6 4 3 7 6" xfId="14964"/>
    <cellStyle name="Обычный 6 4 3 7 7" xfId="14965"/>
    <cellStyle name="Обычный 6 4 3 7 8" xfId="14966"/>
    <cellStyle name="Обычный 6 4 3 7 9" xfId="19309"/>
    <cellStyle name="Обычный 6 4 3 8" xfId="14967"/>
    <cellStyle name="Обычный 6 4 3 8 2" xfId="14968"/>
    <cellStyle name="Обычный 6 4 3 9" xfId="14969"/>
    <cellStyle name="Обычный 6 4 4" xfId="14970"/>
    <cellStyle name="Обычный 6 4 4 10" xfId="14971"/>
    <cellStyle name="Обычный 6 4 4 11" xfId="14972"/>
    <cellStyle name="Обычный 6 4 4 12" xfId="19310"/>
    <cellStyle name="Обычный 6 4 4 13" xfId="21004"/>
    <cellStyle name="Обычный 6 4 4 14" xfId="22616"/>
    <cellStyle name="Обычный 6 4 4 2" xfId="14973"/>
    <cellStyle name="Обычный 6 4 4 2 10" xfId="14974"/>
    <cellStyle name="Обычный 6 4 4 2 11" xfId="19311"/>
    <cellStyle name="Обычный 6 4 4 2 12" xfId="21005"/>
    <cellStyle name="Обычный 6 4 4 2 13" xfId="22617"/>
    <cellStyle name="Обычный 6 4 4 2 2" xfId="14975"/>
    <cellStyle name="Обычный 6 4 4 2 2 2" xfId="14976"/>
    <cellStyle name="Обычный 6 4 4 2 3" xfId="14977"/>
    <cellStyle name="Обычный 6 4 4 2 4" xfId="14978"/>
    <cellStyle name="Обычный 6 4 4 2 5" xfId="14979"/>
    <cellStyle name="Обычный 6 4 4 2 6" xfId="14980"/>
    <cellStyle name="Обычный 6 4 4 2 7" xfId="14981"/>
    <cellStyle name="Обычный 6 4 4 2 8" xfId="14982"/>
    <cellStyle name="Обычный 6 4 4 2 9" xfId="14983"/>
    <cellStyle name="Обычный 6 4 4 3" xfId="14984"/>
    <cellStyle name="Обычный 6 4 4 3 2" xfId="14985"/>
    <cellStyle name="Обычный 6 4 4 4" xfId="14986"/>
    <cellStyle name="Обычный 6 4 4 5" xfId="14987"/>
    <cellStyle name="Обычный 6 4 4 6" xfId="14988"/>
    <cellStyle name="Обычный 6 4 4 7" xfId="14989"/>
    <cellStyle name="Обычный 6 4 4 8" xfId="14990"/>
    <cellStyle name="Обычный 6 4 4 9" xfId="14991"/>
    <cellStyle name="Обычный 6 4 5" xfId="14992"/>
    <cellStyle name="Обычный 6 4 5 10" xfId="14993"/>
    <cellStyle name="Обычный 6 4 5 11" xfId="14994"/>
    <cellStyle name="Обычный 6 4 5 12" xfId="19312"/>
    <cellStyle name="Обычный 6 4 5 13" xfId="21006"/>
    <cellStyle name="Обычный 6 4 5 14" xfId="22618"/>
    <cellStyle name="Обычный 6 4 5 2" xfId="14995"/>
    <cellStyle name="Обычный 6 4 5 2 10" xfId="14996"/>
    <cellStyle name="Обычный 6 4 5 2 11" xfId="19313"/>
    <cellStyle name="Обычный 6 4 5 2 12" xfId="21007"/>
    <cellStyle name="Обычный 6 4 5 2 13" xfId="22619"/>
    <cellStyle name="Обычный 6 4 5 2 2" xfId="14997"/>
    <cellStyle name="Обычный 6 4 5 2 2 2" xfId="14998"/>
    <cellStyle name="Обычный 6 4 5 2 3" xfId="14999"/>
    <cellStyle name="Обычный 6 4 5 2 4" xfId="15000"/>
    <cellStyle name="Обычный 6 4 5 2 5" xfId="15001"/>
    <cellStyle name="Обычный 6 4 5 2 6" xfId="15002"/>
    <cellStyle name="Обычный 6 4 5 2 7" xfId="15003"/>
    <cellStyle name="Обычный 6 4 5 2 8" xfId="15004"/>
    <cellStyle name="Обычный 6 4 5 2 9" xfId="15005"/>
    <cellStyle name="Обычный 6 4 5 3" xfId="15006"/>
    <cellStyle name="Обычный 6 4 5 3 2" xfId="15007"/>
    <cellStyle name="Обычный 6 4 5 4" xfId="15008"/>
    <cellStyle name="Обычный 6 4 5 5" xfId="15009"/>
    <cellStyle name="Обычный 6 4 5 6" xfId="15010"/>
    <cellStyle name="Обычный 6 4 5 7" xfId="15011"/>
    <cellStyle name="Обычный 6 4 5 8" xfId="15012"/>
    <cellStyle name="Обычный 6 4 5 9" xfId="15013"/>
    <cellStyle name="Обычный 6 4 6" xfId="15014"/>
    <cellStyle name="Обычный 6 4 6 10" xfId="15015"/>
    <cellStyle name="Обычный 6 4 6 11" xfId="15016"/>
    <cellStyle name="Обычный 6 4 6 12" xfId="19314"/>
    <cellStyle name="Обычный 6 4 6 13" xfId="21008"/>
    <cellStyle name="Обычный 6 4 6 14" xfId="22620"/>
    <cellStyle name="Обычный 6 4 6 2" xfId="15017"/>
    <cellStyle name="Обычный 6 4 6 2 10" xfId="15018"/>
    <cellStyle name="Обычный 6 4 6 2 11" xfId="19315"/>
    <cellStyle name="Обычный 6 4 6 2 12" xfId="21009"/>
    <cellStyle name="Обычный 6 4 6 2 13" xfId="22621"/>
    <cellStyle name="Обычный 6 4 6 2 2" xfId="15019"/>
    <cellStyle name="Обычный 6 4 6 2 2 2" xfId="15020"/>
    <cellStyle name="Обычный 6 4 6 2 3" xfId="15021"/>
    <cellStyle name="Обычный 6 4 6 2 4" xfId="15022"/>
    <cellStyle name="Обычный 6 4 6 2 5" xfId="15023"/>
    <cellStyle name="Обычный 6 4 6 2 6" xfId="15024"/>
    <cellStyle name="Обычный 6 4 6 2 7" xfId="15025"/>
    <cellStyle name="Обычный 6 4 6 2 8" xfId="15026"/>
    <cellStyle name="Обычный 6 4 6 2 9" xfId="15027"/>
    <cellStyle name="Обычный 6 4 6 3" xfId="15028"/>
    <cellStyle name="Обычный 6 4 6 3 2" xfId="15029"/>
    <cellStyle name="Обычный 6 4 6 4" xfId="15030"/>
    <cellStyle name="Обычный 6 4 6 5" xfId="15031"/>
    <cellStyle name="Обычный 6 4 6 6" xfId="15032"/>
    <cellStyle name="Обычный 6 4 6 7" xfId="15033"/>
    <cellStyle name="Обычный 6 4 6 8" xfId="15034"/>
    <cellStyle name="Обычный 6 4 6 9" xfId="15035"/>
    <cellStyle name="Обычный 6 4 7" xfId="15036"/>
    <cellStyle name="Обычный 6 4 7 10" xfId="15037"/>
    <cellStyle name="Обычный 6 4 7 11" xfId="15038"/>
    <cellStyle name="Обычный 6 4 7 12" xfId="19316"/>
    <cellStyle name="Обычный 6 4 7 13" xfId="21010"/>
    <cellStyle name="Обычный 6 4 7 14" xfId="22622"/>
    <cellStyle name="Обычный 6 4 7 2" xfId="15039"/>
    <cellStyle name="Обычный 6 4 7 2 10" xfId="15040"/>
    <cellStyle name="Обычный 6 4 7 2 11" xfId="19317"/>
    <cellStyle name="Обычный 6 4 7 2 12" xfId="21011"/>
    <cellStyle name="Обычный 6 4 7 2 13" xfId="22623"/>
    <cellStyle name="Обычный 6 4 7 2 2" xfId="15041"/>
    <cellStyle name="Обычный 6 4 7 2 2 2" xfId="15042"/>
    <cellStyle name="Обычный 6 4 7 2 3" xfId="15043"/>
    <cellStyle name="Обычный 6 4 7 2 4" xfId="15044"/>
    <cellStyle name="Обычный 6 4 7 2 5" xfId="15045"/>
    <cellStyle name="Обычный 6 4 7 2 6" xfId="15046"/>
    <cellStyle name="Обычный 6 4 7 2 7" xfId="15047"/>
    <cellStyle name="Обычный 6 4 7 2 8" xfId="15048"/>
    <cellStyle name="Обычный 6 4 7 2 9" xfId="15049"/>
    <cellStyle name="Обычный 6 4 7 3" xfId="15050"/>
    <cellStyle name="Обычный 6 4 7 3 2" xfId="15051"/>
    <cellStyle name="Обычный 6 4 7 4" xfId="15052"/>
    <cellStyle name="Обычный 6 4 7 5" xfId="15053"/>
    <cellStyle name="Обычный 6 4 7 6" xfId="15054"/>
    <cellStyle name="Обычный 6 4 7 7" xfId="15055"/>
    <cellStyle name="Обычный 6 4 7 8" xfId="15056"/>
    <cellStyle name="Обычный 6 4 7 9" xfId="15057"/>
    <cellStyle name="Обычный 6 4 8" xfId="15058"/>
    <cellStyle name="Обычный 6 4 8 10" xfId="15059"/>
    <cellStyle name="Обычный 6 4 8 11" xfId="19318"/>
    <cellStyle name="Обычный 6 4 8 12" xfId="21012"/>
    <cellStyle name="Обычный 6 4 8 13" xfId="22624"/>
    <cellStyle name="Обычный 6 4 8 2" xfId="15060"/>
    <cellStyle name="Обычный 6 4 8 2 2" xfId="15061"/>
    <cellStyle name="Обычный 6 4 8 3" xfId="15062"/>
    <cellStyle name="Обычный 6 4 8 4" xfId="15063"/>
    <cellStyle name="Обычный 6 4 8 5" xfId="15064"/>
    <cellStyle name="Обычный 6 4 8 6" xfId="15065"/>
    <cellStyle name="Обычный 6 4 8 7" xfId="15066"/>
    <cellStyle name="Обычный 6 4 8 8" xfId="15067"/>
    <cellStyle name="Обычный 6 4 8 9" xfId="15068"/>
    <cellStyle name="Обычный 6 4 9" xfId="15069"/>
    <cellStyle name="Обычный 6 4 9 10" xfId="21013"/>
    <cellStyle name="Обычный 6 4 9 11" xfId="22625"/>
    <cellStyle name="Обычный 6 4 9 2" xfId="15070"/>
    <cellStyle name="Обычный 6 4 9 2 2" xfId="15071"/>
    <cellStyle name="Обычный 6 4 9 3" xfId="15072"/>
    <cellStyle name="Обычный 6 4 9 4" xfId="15073"/>
    <cellStyle name="Обычный 6 4 9 5" xfId="15074"/>
    <cellStyle name="Обычный 6 4 9 6" xfId="15075"/>
    <cellStyle name="Обычный 6 4 9 7" xfId="15076"/>
    <cellStyle name="Обычный 6 4 9 8" xfId="15077"/>
    <cellStyle name="Обычный 6 4 9 9" xfId="19319"/>
    <cellStyle name="Обычный 6 5" xfId="15078"/>
    <cellStyle name="Обычный 6 5 10" xfId="15079"/>
    <cellStyle name="Обычный 6 5 11" xfId="15080"/>
    <cellStyle name="Обычный 6 5 12" xfId="15081"/>
    <cellStyle name="Обычный 6 5 13" xfId="15082"/>
    <cellStyle name="Обычный 6 5 14" xfId="15083"/>
    <cellStyle name="Обычный 6 5 15" xfId="15084"/>
    <cellStyle name="Обычный 6 5 16" xfId="15085"/>
    <cellStyle name="Обычный 6 5 17" xfId="15086"/>
    <cellStyle name="Обычный 6 5 18" xfId="19320"/>
    <cellStyle name="Обычный 6 5 19" xfId="21014"/>
    <cellStyle name="Обычный 6 5 2" xfId="15087"/>
    <cellStyle name="Обычный 6 5 2 10" xfId="15088"/>
    <cellStyle name="Обычный 6 5 2 11" xfId="15089"/>
    <cellStyle name="Обычный 6 5 2 12" xfId="19321"/>
    <cellStyle name="Обычный 6 5 2 13" xfId="21015"/>
    <cellStyle name="Обычный 6 5 2 14" xfId="22627"/>
    <cellStyle name="Обычный 6 5 2 2" xfId="15090"/>
    <cellStyle name="Обычный 6 5 2 2 10" xfId="15091"/>
    <cellStyle name="Обычный 6 5 2 2 11" xfId="19322"/>
    <cellStyle name="Обычный 6 5 2 2 12" xfId="21016"/>
    <cellStyle name="Обычный 6 5 2 2 13" xfId="22628"/>
    <cellStyle name="Обычный 6 5 2 2 2" xfId="15092"/>
    <cellStyle name="Обычный 6 5 2 2 2 2" xfId="15093"/>
    <cellStyle name="Обычный 6 5 2 2 3" xfId="15094"/>
    <cellStyle name="Обычный 6 5 2 2 4" xfId="15095"/>
    <cellStyle name="Обычный 6 5 2 2 5" xfId="15096"/>
    <cellStyle name="Обычный 6 5 2 2 6" xfId="15097"/>
    <cellStyle name="Обычный 6 5 2 2 7" xfId="15098"/>
    <cellStyle name="Обычный 6 5 2 2 8" xfId="15099"/>
    <cellStyle name="Обычный 6 5 2 2 9" xfId="15100"/>
    <cellStyle name="Обычный 6 5 2 3" xfId="15101"/>
    <cellStyle name="Обычный 6 5 2 3 2" xfId="15102"/>
    <cellStyle name="Обычный 6 5 2 4" xfId="15103"/>
    <cellStyle name="Обычный 6 5 2 5" xfId="15104"/>
    <cellStyle name="Обычный 6 5 2 6" xfId="15105"/>
    <cellStyle name="Обычный 6 5 2 7" xfId="15106"/>
    <cellStyle name="Обычный 6 5 2 8" xfId="15107"/>
    <cellStyle name="Обычный 6 5 2 9" xfId="15108"/>
    <cellStyle name="Обычный 6 5 20" xfId="22626"/>
    <cellStyle name="Обычный 6 5 3" xfId="15109"/>
    <cellStyle name="Обычный 6 5 3 10" xfId="15110"/>
    <cellStyle name="Обычный 6 5 3 11" xfId="15111"/>
    <cellStyle name="Обычный 6 5 3 12" xfId="19323"/>
    <cellStyle name="Обычный 6 5 3 13" xfId="21017"/>
    <cellStyle name="Обычный 6 5 3 14" xfId="22629"/>
    <cellStyle name="Обычный 6 5 3 2" xfId="15112"/>
    <cellStyle name="Обычный 6 5 3 2 10" xfId="15113"/>
    <cellStyle name="Обычный 6 5 3 2 11" xfId="19324"/>
    <cellStyle name="Обычный 6 5 3 2 12" xfId="21018"/>
    <cellStyle name="Обычный 6 5 3 2 13" xfId="22630"/>
    <cellStyle name="Обычный 6 5 3 2 2" xfId="15114"/>
    <cellStyle name="Обычный 6 5 3 2 2 2" xfId="15115"/>
    <cellStyle name="Обычный 6 5 3 2 3" xfId="15116"/>
    <cellStyle name="Обычный 6 5 3 2 4" xfId="15117"/>
    <cellStyle name="Обычный 6 5 3 2 5" xfId="15118"/>
    <cellStyle name="Обычный 6 5 3 2 6" xfId="15119"/>
    <cellStyle name="Обычный 6 5 3 2 7" xfId="15120"/>
    <cellStyle name="Обычный 6 5 3 2 8" xfId="15121"/>
    <cellStyle name="Обычный 6 5 3 2 9" xfId="15122"/>
    <cellStyle name="Обычный 6 5 3 3" xfId="15123"/>
    <cellStyle name="Обычный 6 5 3 3 2" xfId="15124"/>
    <cellStyle name="Обычный 6 5 3 4" xfId="15125"/>
    <cellStyle name="Обычный 6 5 3 5" xfId="15126"/>
    <cellStyle name="Обычный 6 5 3 6" xfId="15127"/>
    <cellStyle name="Обычный 6 5 3 7" xfId="15128"/>
    <cellStyle name="Обычный 6 5 3 8" xfId="15129"/>
    <cellStyle name="Обычный 6 5 3 9" xfId="15130"/>
    <cellStyle name="Обычный 6 5 4" xfId="15131"/>
    <cellStyle name="Обычный 6 5 4 10" xfId="15132"/>
    <cellStyle name="Обычный 6 5 4 11" xfId="15133"/>
    <cellStyle name="Обычный 6 5 4 12" xfId="19325"/>
    <cellStyle name="Обычный 6 5 4 13" xfId="21019"/>
    <cellStyle name="Обычный 6 5 4 14" xfId="22631"/>
    <cellStyle name="Обычный 6 5 4 2" xfId="15134"/>
    <cellStyle name="Обычный 6 5 4 2 10" xfId="15135"/>
    <cellStyle name="Обычный 6 5 4 2 11" xfId="19326"/>
    <cellStyle name="Обычный 6 5 4 2 12" xfId="21020"/>
    <cellStyle name="Обычный 6 5 4 2 13" xfId="22632"/>
    <cellStyle name="Обычный 6 5 4 2 2" xfId="15136"/>
    <cellStyle name="Обычный 6 5 4 2 2 2" xfId="15137"/>
    <cellStyle name="Обычный 6 5 4 2 3" xfId="15138"/>
    <cellStyle name="Обычный 6 5 4 2 4" xfId="15139"/>
    <cellStyle name="Обычный 6 5 4 2 5" xfId="15140"/>
    <cellStyle name="Обычный 6 5 4 2 6" xfId="15141"/>
    <cellStyle name="Обычный 6 5 4 2 7" xfId="15142"/>
    <cellStyle name="Обычный 6 5 4 2 8" xfId="15143"/>
    <cellStyle name="Обычный 6 5 4 2 9" xfId="15144"/>
    <cellStyle name="Обычный 6 5 4 3" xfId="15145"/>
    <cellStyle name="Обычный 6 5 4 3 2" xfId="15146"/>
    <cellStyle name="Обычный 6 5 4 4" xfId="15147"/>
    <cellStyle name="Обычный 6 5 4 5" xfId="15148"/>
    <cellStyle name="Обычный 6 5 4 6" xfId="15149"/>
    <cellStyle name="Обычный 6 5 4 7" xfId="15150"/>
    <cellStyle name="Обычный 6 5 4 8" xfId="15151"/>
    <cellStyle name="Обычный 6 5 4 9" xfId="15152"/>
    <cellStyle name="Обычный 6 5 5" xfId="15153"/>
    <cellStyle name="Обычный 6 5 5 10" xfId="15154"/>
    <cellStyle name="Обычный 6 5 5 11" xfId="15155"/>
    <cellStyle name="Обычный 6 5 5 12" xfId="19327"/>
    <cellStyle name="Обычный 6 5 5 13" xfId="21021"/>
    <cellStyle name="Обычный 6 5 5 14" xfId="22633"/>
    <cellStyle name="Обычный 6 5 5 2" xfId="15156"/>
    <cellStyle name="Обычный 6 5 5 2 10" xfId="15157"/>
    <cellStyle name="Обычный 6 5 5 2 11" xfId="19328"/>
    <cellStyle name="Обычный 6 5 5 2 12" xfId="21022"/>
    <cellStyle name="Обычный 6 5 5 2 13" xfId="22634"/>
    <cellStyle name="Обычный 6 5 5 2 2" xfId="15158"/>
    <cellStyle name="Обычный 6 5 5 2 2 2" xfId="15159"/>
    <cellStyle name="Обычный 6 5 5 2 3" xfId="15160"/>
    <cellStyle name="Обычный 6 5 5 2 4" xfId="15161"/>
    <cellStyle name="Обычный 6 5 5 2 5" xfId="15162"/>
    <cellStyle name="Обычный 6 5 5 2 6" xfId="15163"/>
    <cellStyle name="Обычный 6 5 5 2 7" xfId="15164"/>
    <cellStyle name="Обычный 6 5 5 2 8" xfId="15165"/>
    <cellStyle name="Обычный 6 5 5 2 9" xfId="15166"/>
    <cellStyle name="Обычный 6 5 5 3" xfId="15167"/>
    <cellStyle name="Обычный 6 5 5 3 2" xfId="15168"/>
    <cellStyle name="Обычный 6 5 5 4" xfId="15169"/>
    <cellStyle name="Обычный 6 5 5 5" xfId="15170"/>
    <cellStyle name="Обычный 6 5 5 6" xfId="15171"/>
    <cellStyle name="Обычный 6 5 5 7" xfId="15172"/>
    <cellStyle name="Обычный 6 5 5 8" xfId="15173"/>
    <cellStyle name="Обычный 6 5 5 9" xfId="15174"/>
    <cellStyle name="Обычный 6 5 6" xfId="15175"/>
    <cellStyle name="Обычный 6 5 6 10" xfId="15176"/>
    <cellStyle name="Обычный 6 5 6 11" xfId="19329"/>
    <cellStyle name="Обычный 6 5 6 12" xfId="21023"/>
    <cellStyle name="Обычный 6 5 6 13" xfId="22635"/>
    <cellStyle name="Обычный 6 5 6 2" xfId="15177"/>
    <cellStyle name="Обычный 6 5 6 2 2" xfId="15178"/>
    <cellStyle name="Обычный 6 5 6 3" xfId="15179"/>
    <cellStyle name="Обычный 6 5 6 4" xfId="15180"/>
    <cellStyle name="Обычный 6 5 6 5" xfId="15181"/>
    <cellStyle name="Обычный 6 5 6 6" xfId="15182"/>
    <cellStyle name="Обычный 6 5 6 7" xfId="15183"/>
    <cellStyle name="Обычный 6 5 6 8" xfId="15184"/>
    <cellStyle name="Обычный 6 5 6 9" xfId="15185"/>
    <cellStyle name="Обычный 6 5 7" xfId="15186"/>
    <cellStyle name="Обычный 6 5 7 10" xfId="21024"/>
    <cellStyle name="Обычный 6 5 7 11" xfId="22636"/>
    <cellStyle name="Обычный 6 5 7 2" xfId="15187"/>
    <cellStyle name="Обычный 6 5 7 2 2" xfId="15188"/>
    <cellStyle name="Обычный 6 5 7 3" xfId="15189"/>
    <cellStyle name="Обычный 6 5 7 4" xfId="15190"/>
    <cellStyle name="Обычный 6 5 7 5" xfId="15191"/>
    <cellStyle name="Обычный 6 5 7 6" xfId="15192"/>
    <cellStyle name="Обычный 6 5 7 7" xfId="15193"/>
    <cellStyle name="Обычный 6 5 7 8" xfId="15194"/>
    <cellStyle name="Обычный 6 5 7 9" xfId="19330"/>
    <cellStyle name="Обычный 6 5 8" xfId="15195"/>
    <cellStyle name="Обычный 6 5 8 2" xfId="15196"/>
    <cellStyle name="Обычный 6 5 9" xfId="15197"/>
    <cellStyle name="Обычный 6 6" xfId="15198"/>
    <cellStyle name="Обычный 6 6 10" xfId="15199"/>
    <cellStyle name="Обычный 6 6 11" xfId="15200"/>
    <cellStyle name="Обычный 6 6 12" xfId="15201"/>
    <cellStyle name="Обычный 6 6 13" xfId="15202"/>
    <cellStyle name="Обычный 6 6 14" xfId="15203"/>
    <cellStyle name="Обычный 6 6 15" xfId="15204"/>
    <cellStyle name="Обычный 6 6 16" xfId="15205"/>
    <cellStyle name="Обычный 6 6 17" xfId="15206"/>
    <cellStyle name="Обычный 6 6 18" xfId="19331"/>
    <cellStyle name="Обычный 6 6 19" xfId="21025"/>
    <cellStyle name="Обычный 6 6 2" xfId="15207"/>
    <cellStyle name="Обычный 6 6 2 10" xfId="15208"/>
    <cellStyle name="Обычный 6 6 2 11" xfId="15209"/>
    <cellStyle name="Обычный 6 6 2 12" xfId="19332"/>
    <cellStyle name="Обычный 6 6 2 13" xfId="21026"/>
    <cellStyle name="Обычный 6 6 2 14" xfId="22638"/>
    <cellStyle name="Обычный 6 6 2 2" xfId="15210"/>
    <cellStyle name="Обычный 6 6 2 2 10" xfId="15211"/>
    <cellStyle name="Обычный 6 6 2 2 11" xfId="19333"/>
    <cellStyle name="Обычный 6 6 2 2 12" xfId="21027"/>
    <cellStyle name="Обычный 6 6 2 2 13" xfId="22639"/>
    <cellStyle name="Обычный 6 6 2 2 2" xfId="15212"/>
    <cellStyle name="Обычный 6 6 2 2 2 2" xfId="15213"/>
    <cellStyle name="Обычный 6 6 2 2 3" xfId="15214"/>
    <cellStyle name="Обычный 6 6 2 2 4" xfId="15215"/>
    <cellStyle name="Обычный 6 6 2 2 5" xfId="15216"/>
    <cellStyle name="Обычный 6 6 2 2 6" xfId="15217"/>
    <cellStyle name="Обычный 6 6 2 2 7" xfId="15218"/>
    <cellStyle name="Обычный 6 6 2 2 8" xfId="15219"/>
    <cellStyle name="Обычный 6 6 2 2 9" xfId="15220"/>
    <cellStyle name="Обычный 6 6 2 3" xfId="15221"/>
    <cellStyle name="Обычный 6 6 2 3 2" xfId="15222"/>
    <cellStyle name="Обычный 6 6 2 4" xfId="15223"/>
    <cellStyle name="Обычный 6 6 2 5" xfId="15224"/>
    <cellStyle name="Обычный 6 6 2 6" xfId="15225"/>
    <cellStyle name="Обычный 6 6 2 7" xfId="15226"/>
    <cellStyle name="Обычный 6 6 2 8" xfId="15227"/>
    <cellStyle name="Обычный 6 6 2 9" xfId="15228"/>
    <cellStyle name="Обычный 6 6 20" xfId="22637"/>
    <cellStyle name="Обычный 6 6 3" xfId="15229"/>
    <cellStyle name="Обычный 6 6 3 10" xfId="15230"/>
    <cellStyle name="Обычный 6 6 3 11" xfId="15231"/>
    <cellStyle name="Обычный 6 6 3 12" xfId="19334"/>
    <cellStyle name="Обычный 6 6 3 13" xfId="21028"/>
    <cellStyle name="Обычный 6 6 3 14" xfId="22640"/>
    <cellStyle name="Обычный 6 6 3 2" xfId="15232"/>
    <cellStyle name="Обычный 6 6 3 2 10" xfId="15233"/>
    <cellStyle name="Обычный 6 6 3 2 11" xfId="19335"/>
    <cellStyle name="Обычный 6 6 3 2 12" xfId="21029"/>
    <cellStyle name="Обычный 6 6 3 2 13" xfId="22641"/>
    <cellStyle name="Обычный 6 6 3 2 2" xfId="15234"/>
    <cellStyle name="Обычный 6 6 3 2 2 2" xfId="15235"/>
    <cellStyle name="Обычный 6 6 3 2 3" xfId="15236"/>
    <cellStyle name="Обычный 6 6 3 2 4" xfId="15237"/>
    <cellStyle name="Обычный 6 6 3 2 5" xfId="15238"/>
    <cellStyle name="Обычный 6 6 3 2 6" xfId="15239"/>
    <cellStyle name="Обычный 6 6 3 2 7" xfId="15240"/>
    <cellStyle name="Обычный 6 6 3 2 8" xfId="15241"/>
    <cellStyle name="Обычный 6 6 3 2 9" xfId="15242"/>
    <cellStyle name="Обычный 6 6 3 3" xfId="15243"/>
    <cellStyle name="Обычный 6 6 3 3 2" xfId="15244"/>
    <cellStyle name="Обычный 6 6 3 4" xfId="15245"/>
    <cellStyle name="Обычный 6 6 3 5" xfId="15246"/>
    <cellStyle name="Обычный 6 6 3 6" xfId="15247"/>
    <cellStyle name="Обычный 6 6 3 7" xfId="15248"/>
    <cellStyle name="Обычный 6 6 3 8" xfId="15249"/>
    <cellStyle name="Обычный 6 6 3 9" xfId="15250"/>
    <cellStyle name="Обычный 6 6 4" xfId="15251"/>
    <cellStyle name="Обычный 6 6 4 10" xfId="15252"/>
    <cellStyle name="Обычный 6 6 4 11" xfId="15253"/>
    <cellStyle name="Обычный 6 6 4 12" xfId="19336"/>
    <cellStyle name="Обычный 6 6 4 13" xfId="21030"/>
    <cellStyle name="Обычный 6 6 4 14" xfId="22642"/>
    <cellStyle name="Обычный 6 6 4 2" xfId="15254"/>
    <cellStyle name="Обычный 6 6 4 2 10" xfId="15255"/>
    <cellStyle name="Обычный 6 6 4 2 11" xfId="19337"/>
    <cellStyle name="Обычный 6 6 4 2 12" xfId="21031"/>
    <cellStyle name="Обычный 6 6 4 2 13" xfId="22643"/>
    <cellStyle name="Обычный 6 6 4 2 2" xfId="15256"/>
    <cellStyle name="Обычный 6 6 4 2 2 2" xfId="15257"/>
    <cellStyle name="Обычный 6 6 4 2 3" xfId="15258"/>
    <cellStyle name="Обычный 6 6 4 2 4" xfId="15259"/>
    <cellStyle name="Обычный 6 6 4 2 5" xfId="15260"/>
    <cellStyle name="Обычный 6 6 4 2 6" xfId="15261"/>
    <cellStyle name="Обычный 6 6 4 2 7" xfId="15262"/>
    <cellStyle name="Обычный 6 6 4 2 8" xfId="15263"/>
    <cellStyle name="Обычный 6 6 4 2 9" xfId="15264"/>
    <cellStyle name="Обычный 6 6 4 3" xfId="15265"/>
    <cellStyle name="Обычный 6 6 4 3 2" xfId="15266"/>
    <cellStyle name="Обычный 6 6 4 4" xfId="15267"/>
    <cellStyle name="Обычный 6 6 4 5" xfId="15268"/>
    <cellStyle name="Обычный 6 6 4 6" xfId="15269"/>
    <cellStyle name="Обычный 6 6 4 7" xfId="15270"/>
    <cellStyle name="Обычный 6 6 4 8" xfId="15271"/>
    <cellStyle name="Обычный 6 6 4 9" xfId="15272"/>
    <cellStyle name="Обычный 6 6 5" xfId="15273"/>
    <cellStyle name="Обычный 6 6 5 10" xfId="15274"/>
    <cellStyle name="Обычный 6 6 5 11" xfId="15275"/>
    <cellStyle name="Обычный 6 6 5 12" xfId="19338"/>
    <cellStyle name="Обычный 6 6 5 13" xfId="21032"/>
    <cellStyle name="Обычный 6 6 5 14" xfId="22644"/>
    <cellStyle name="Обычный 6 6 5 2" xfId="15276"/>
    <cellStyle name="Обычный 6 6 5 2 10" xfId="15277"/>
    <cellStyle name="Обычный 6 6 5 2 11" xfId="19339"/>
    <cellStyle name="Обычный 6 6 5 2 12" xfId="21033"/>
    <cellStyle name="Обычный 6 6 5 2 13" xfId="22645"/>
    <cellStyle name="Обычный 6 6 5 2 2" xfId="15278"/>
    <cellStyle name="Обычный 6 6 5 2 2 2" xfId="15279"/>
    <cellStyle name="Обычный 6 6 5 2 3" xfId="15280"/>
    <cellStyle name="Обычный 6 6 5 2 4" xfId="15281"/>
    <cellStyle name="Обычный 6 6 5 2 5" xfId="15282"/>
    <cellStyle name="Обычный 6 6 5 2 6" xfId="15283"/>
    <cellStyle name="Обычный 6 6 5 2 7" xfId="15284"/>
    <cellStyle name="Обычный 6 6 5 2 8" xfId="15285"/>
    <cellStyle name="Обычный 6 6 5 2 9" xfId="15286"/>
    <cellStyle name="Обычный 6 6 5 3" xfId="15287"/>
    <cellStyle name="Обычный 6 6 5 3 2" xfId="15288"/>
    <cellStyle name="Обычный 6 6 5 4" xfId="15289"/>
    <cellStyle name="Обычный 6 6 5 5" xfId="15290"/>
    <cellStyle name="Обычный 6 6 5 6" xfId="15291"/>
    <cellStyle name="Обычный 6 6 5 7" xfId="15292"/>
    <cellStyle name="Обычный 6 6 5 8" xfId="15293"/>
    <cellStyle name="Обычный 6 6 5 9" xfId="15294"/>
    <cellStyle name="Обычный 6 6 6" xfId="15295"/>
    <cellStyle name="Обычный 6 6 6 10" xfId="15296"/>
    <cellStyle name="Обычный 6 6 6 11" xfId="19340"/>
    <cellStyle name="Обычный 6 6 6 12" xfId="21034"/>
    <cellStyle name="Обычный 6 6 6 13" xfId="22646"/>
    <cellStyle name="Обычный 6 6 6 2" xfId="15297"/>
    <cellStyle name="Обычный 6 6 6 2 2" xfId="15298"/>
    <cellStyle name="Обычный 6 6 6 3" xfId="15299"/>
    <cellStyle name="Обычный 6 6 6 4" xfId="15300"/>
    <cellStyle name="Обычный 6 6 6 5" xfId="15301"/>
    <cellStyle name="Обычный 6 6 6 6" xfId="15302"/>
    <cellStyle name="Обычный 6 6 6 7" xfId="15303"/>
    <cellStyle name="Обычный 6 6 6 8" xfId="15304"/>
    <cellStyle name="Обычный 6 6 6 9" xfId="15305"/>
    <cellStyle name="Обычный 6 6 7" xfId="15306"/>
    <cellStyle name="Обычный 6 6 7 10" xfId="21035"/>
    <cellStyle name="Обычный 6 6 7 11" xfId="22647"/>
    <cellStyle name="Обычный 6 6 7 2" xfId="15307"/>
    <cellStyle name="Обычный 6 6 7 2 2" xfId="15308"/>
    <cellStyle name="Обычный 6 6 7 3" xfId="15309"/>
    <cellStyle name="Обычный 6 6 7 4" xfId="15310"/>
    <cellStyle name="Обычный 6 6 7 5" xfId="15311"/>
    <cellStyle name="Обычный 6 6 7 6" xfId="15312"/>
    <cellStyle name="Обычный 6 6 7 7" xfId="15313"/>
    <cellStyle name="Обычный 6 6 7 8" xfId="15314"/>
    <cellStyle name="Обычный 6 6 7 9" xfId="19341"/>
    <cellStyle name="Обычный 6 6 8" xfId="15315"/>
    <cellStyle name="Обычный 6 6 8 2" xfId="15316"/>
    <cellStyle name="Обычный 6 6 9" xfId="15317"/>
    <cellStyle name="Обычный 6 7" xfId="15318"/>
    <cellStyle name="Обычный 6 7 10" xfId="15319"/>
    <cellStyle name="Обычный 6 7 11" xfId="15320"/>
    <cellStyle name="Обычный 6 7 12" xfId="19342"/>
    <cellStyle name="Обычный 6 7 13" xfId="21036"/>
    <cellStyle name="Обычный 6 7 14" xfId="22648"/>
    <cellStyle name="Обычный 6 7 2" xfId="15321"/>
    <cellStyle name="Обычный 6 7 2 10" xfId="15322"/>
    <cellStyle name="Обычный 6 7 2 11" xfId="19343"/>
    <cellStyle name="Обычный 6 7 2 12" xfId="21037"/>
    <cellStyle name="Обычный 6 7 2 13" xfId="22649"/>
    <cellStyle name="Обычный 6 7 2 2" xfId="15323"/>
    <cellStyle name="Обычный 6 7 2 2 2" xfId="15324"/>
    <cellStyle name="Обычный 6 7 2 3" xfId="15325"/>
    <cellStyle name="Обычный 6 7 2 4" xfId="15326"/>
    <cellStyle name="Обычный 6 7 2 5" xfId="15327"/>
    <cellStyle name="Обычный 6 7 2 6" xfId="15328"/>
    <cellStyle name="Обычный 6 7 2 7" xfId="15329"/>
    <cellStyle name="Обычный 6 7 2 8" xfId="15330"/>
    <cellStyle name="Обычный 6 7 2 9" xfId="15331"/>
    <cellStyle name="Обычный 6 7 3" xfId="15332"/>
    <cellStyle name="Обычный 6 7 3 2" xfId="15333"/>
    <cellStyle name="Обычный 6 7 4" xfId="15334"/>
    <cellStyle name="Обычный 6 7 5" xfId="15335"/>
    <cellStyle name="Обычный 6 7 6" xfId="15336"/>
    <cellStyle name="Обычный 6 7 7" xfId="15337"/>
    <cellStyle name="Обычный 6 7 8" xfId="15338"/>
    <cellStyle name="Обычный 6 7 9" xfId="15339"/>
    <cellStyle name="Обычный 6 8" xfId="15340"/>
    <cellStyle name="Обычный 6 8 10" xfId="15341"/>
    <cellStyle name="Обычный 6 8 11" xfId="15342"/>
    <cellStyle name="Обычный 6 8 12" xfId="19344"/>
    <cellStyle name="Обычный 6 8 13" xfId="21038"/>
    <cellStyle name="Обычный 6 8 14" xfId="22650"/>
    <cellStyle name="Обычный 6 8 2" xfId="15343"/>
    <cellStyle name="Обычный 6 8 2 10" xfId="15344"/>
    <cellStyle name="Обычный 6 8 2 11" xfId="19345"/>
    <cellStyle name="Обычный 6 8 2 12" xfId="21039"/>
    <cellStyle name="Обычный 6 8 2 13" xfId="22651"/>
    <cellStyle name="Обычный 6 8 2 2" xfId="15345"/>
    <cellStyle name="Обычный 6 8 2 2 2" xfId="15346"/>
    <cellStyle name="Обычный 6 8 2 3" xfId="15347"/>
    <cellStyle name="Обычный 6 8 2 4" xfId="15348"/>
    <cellStyle name="Обычный 6 8 2 5" xfId="15349"/>
    <cellStyle name="Обычный 6 8 2 6" xfId="15350"/>
    <cellStyle name="Обычный 6 8 2 7" xfId="15351"/>
    <cellStyle name="Обычный 6 8 2 8" xfId="15352"/>
    <cellStyle name="Обычный 6 8 2 9" xfId="15353"/>
    <cellStyle name="Обычный 6 8 3" xfId="15354"/>
    <cellStyle name="Обычный 6 8 3 2" xfId="15355"/>
    <cellStyle name="Обычный 6 8 4" xfId="15356"/>
    <cellStyle name="Обычный 6 8 5" xfId="15357"/>
    <cellStyle name="Обычный 6 8 6" xfId="15358"/>
    <cellStyle name="Обычный 6 8 7" xfId="15359"/>
    <cellStyle name="Обычный 6 8 8" xfId="15360"/>
    <cellStyle name="Обычный 6 8 9" xfId="15361"/>
    <cellStyle name="Обычный 6 9" xfId="15362"/>
    <cellStyle name="Обычный 6 9 10" xfId="15363"/>
    <cellStyle name="Обычный 6 9 11" xfId="15364"/>
    <cellStyle name="Обычный 6 9 12" xfId="19346"/>
    <cellStyle name="Обычный 6 9 13" xfId="21040"/>
    <cellStyle name="Обычный 6 9 14" xfId="22652"/>
    <cellStyle name="Обычный 6 9 2" xfId="15365"/>
    <cellStyle name="Обычный 6 9 2 10" xfId="15366"/>
    <cellStyle name="Обычный 6 9 2 11" xfId="19347"/>
    <cellStyle name="Обычный 6 9 2 12" xfId="21041"/>
    <cellStyle name="Обычный 6 9 2 13" xfId="22653"/>
    <cellStyle name="Обычный 6 9 2 2" xfId="15367"/>
    <cellStyle name="Обычный 6 9 2 2 2" xfId="15368"/>
    <cellStyle name="Обычный 6 9 2 3" xfId="15369"/>
    <cellStyle name="Обычный 6 9 2 4" xfId="15370"/>
    <cellStyle name="Обычный 6 9 2 5" xfId="15371"/>
    <cellStyle name="Обычный 6 9 2 6" xfId="15372"/>
    <cellStyle name="Обычный 6 9 2 7" xfId="15373"/>
    <cellStyle name="Обычный 6 9 2 8" xfId="15374"/>
    <cellStyle name="Обычный 6 9 2 9" xfId="15375"/>
    <cellStyle name="Обычный 6 9 3" xfId="15376"/>
    <cellStyle name="Обычный 6 9 3 2" xfId="15377"/>
    <cellStyle name="Обычный 6 9 4" xfId="15378"/>
    <cellStyle name="Обычный 6 9 5" xfId="15379"/>
    <cellStyle name="Обычный 6 9 6" xfId="15380"/>
    <cellStyle name="Обычный 6 9 7" xfId="15381"/>
    <cellStyle name="Обычный 6 9 8" xfId="15382"/>
    <cellStyle name="Обычный 6 9 9" xfId="15383"/>
    <cellStyle name="Обычный 6_5. общ.V" xfId="15384"/>
    <cellStyle name="Обычный 7" xfId="15385"/>
    <cellStyle name="Обычный 7 10" xfId="15386"/>
    <cellStyle name="Обычный 7 10 10" xfId="15387"/>
    <cellStyle name="Обычный 7 10 11" xfId="15388"/>
    <cellStyle name="Обычный 7 10 12" xfId="19349"/>
    <cellStyle name="Обычный 7 10 13" xfId="21043"/>
    <cellStyle name="Обычный 7 10 14" xfId="22655"/>
    <cellStyle name="Обычный 7 10 2" xfId="15389"/>
    <cellStyle name="Обычный 7 10 2 10" xfId="15390"/>
    <cellStyle name="Обычный 7 10 2 11" xfId="19350"/>
    <cellStyle name="Обычный 7 10 2 12" xfId="21044"/>
    <cellStyle name="Обычный 7 10 2 13" xfId="22656"/>
    <cellStyle name="Обычный 7 10 2 2" xfId="15391"/>
    <cellStyle name="Обычный 7 10 2 2 2" xfId="15392"/>
    <cellStyle name="Обычный 7 10 2 3" xfId="15393"/>
    <cellStyle name="Обычный 7 10 2 4" xfId="15394"/>
    <cellStyle name="Обычный 7 10 2 5" xfId="15395"/>
    <cellStyle name="Обычный 7 10 2 6" xfId="15396"/>
    <cellStyle name="Обычный 7 10 2 7" xfId="15397"/>
    <cellStyle name="Обычный 7 10 2 8" xfId="15398"/>
    <cellStyle name="Обычный 7 10 2 9" xfId="15399"/>
    <cellStyle name="Обычный 7 10 3" xfId="15400"/>
    <cellStyle name="Обычный 7 10 3 2" xfId="15401"/>
    <cellStyle name="Обычный 7 10 4" xfId="15402"/>
    <cellStyle name="Обычный 7 10 5" xfId="15403"/>
    <cellStyle name="Обычный 7 10 6" xfId="15404"/>
    <cellStyle name="Обычный 7 10 7" xfId="15405"/>
    <cellStyle name="Обычный 7 10 8" xfId="15406"/>
    <cellStyle name="Обычный 7 10 9" xfId="15407"/>
    <cellStyle name="Обычный 7 11" xfId="15408"/>
    <cellStyle name="Обычный 7 11 10" xfId="15409"/>
    <cellStyle name="Обычный 7 11 11" xfId="15410"/>
    <cellStyle name="Обычный 7 11 12" xfId="19351"/>
    <cellStyle name="Обычный 7 11 13" xfId="21045"/>
    <cellStyle name="Обычный 7 11 14" xfId="22657"/>
    <cellStyle name="Обычный 7 11 2" xfId="15411"/>
    <cellStyle name="Обычный 7 11 2 10" xfId="15412"/>
    <cellStyle name="Обычный 7 11 2 11" xfId="19352"/>
    <cellStyle name="Обычный 7 11 2 12" xfId="21046"/>
    <cellStyle name="Обычный 7 11 2 13" xfId="22658"/>
    <cellStyle name="Обычный 7 11 2 2" xfId="15413"/>
    <cellStyle name="Обычный 7 11 2 2 2" xfId="15414"/>
    <cellStyle name="Обычный 7 11 2 3" xfId="15415"/>
    <cellStyle name="Обычный 7 11 2 4" xfId="15416"/>
    <cellStyle name="Обычный 7 11 2 5" xfId="15417"/>
    <cellStyle name="Обычный 7 11 2 6" xfId="15418"/>
    <cellStyle name="Обычный 7 11 2 7" xfId="15419"/>
    <cellStyle name="Обычный 7 11 2 8" xfId="15420"/>
    <cellStyle name="Обычный 7 11 2 9" xfId="15421"/>
    <cellStyle name="Обычный 7 11 3" xfId="15422"/>
    <cellStyle name="Обычный 7 11 3 2" xfId="15423"/>
    <cellStyle name="Обычный 7 11 4" xfId="15424"/>
    <cellStyle name="Обычный 7 11 5" xfId="15425"/>
    <cellStyle name="Обычный 7 11 6" xfId="15426"/>
    <cellStyle name="Обычный 7 11 7" xfId="15427"/>
    <cellStyle name="Обычный 7 11 8" xfId="15428"/>
    <cellStyle name="Обычный 7 11 9" xfId="15429"/>
    <cellStyle name="Обычный 7 12" xfId="15430"/>
    <cellStyle name="Обычный 7 12 10" xfId="15431"/>
    <cellStyle name="Обычный 7 12 11" xfId="15432"/>
    <cellStyle name="Обычный 7 12 12" xfId="19353"/>
    <cellStyle name="Обычный 7 12 13" xfId="21047"/>
    <cellStyle name="Обычный 7 12 14" xfId="22659"/>
    <cellStyle name="Обычный 7 12 2" xfId="15433"/>
    <cellStyle name="Обычный 7 12 2 10" xfId="15434"/>
    <cellStyle name="Обычный 7 12 2 11" xfId="19354"/>
    <cellStyle name="Обычный 7 12 2 12" xfId="21048"/>
    <cellStyle name="Обычный 7 12 2 13" xfId="22660"/>
    <cellStyle name="Обычный 7 12 2 2" xfId="15435"/>
    <cellStyle name="Обычный 7 12 2 2 2" xfId="15436"/>
    <cellStyle name="Обычный 7 12 2 3" xfId="15437"/>
    <cellStyle name="Обычный 7 12 2 4" xfId="15438"/>
    <cellStyle name="Обычный 7 12 2 5" xfId="15439"/>
    <cellStyle name="Обычный 7 12 2 6" xfId="15440"/>
    <cellStyle name="Обычный 7 12 2 7" xfId="15441"/>
    <cellStyle name="Обычный 7 12 2 8" xfId="15442"/>
    <cellStyle name="Обычный 7 12 2 9" xfId="15443"/>
    <cellStyle name="Обычный 7 12 3" xfId="15444"/>
    <cellStyle name="Обычный 7 12 3 2" xfId="15445"/>
    <cellStyle name="Обычный 7 12 4" xfId="15446"/>
    <cellStyle name="Обычный 7 12 5" xfId="15447"/>
    <cellStyle name="Обычный 7 12 6" xfId="15448"/>
    <cellStyle name="Обычный 7 12 7" xfId="15449"/>
    <cellStyle name="Обычный 7 12 8" xfId="15450"/>
    <cellStyle name="Обычный 7 12 9" xfId="15451"/>
    <cellStyle name="Обычный 7 13" xfId="15452"/>
    <cellStyle name="Обычный 7 13 10" xfId="15453"/>
    <cellStyle name="Обычный 7 13 11" xfId="15454"/>
    <cellStyle name="Обычный 7 13 12" xfId="19355"/>
    <cellStyle name="Обычный 7 13 13" xfId="21049"/>
    <cellStyle name="Обычный 7 13 14" xfId="22661"/>
    <cellStyle name="Обычный 7 13 2" xfId="15455"/>
    <cellStyle name="Обычный 7 13 2 10" xfId="15456"/>
    <cellStyle name="Обычный 7 13 2 11" xfId="19356"/>
    <cellStyle name="Обычный 7 13 2 12" xfId="21050"/>
    <cellStyle name="Обычный 7 13 2 13" xfId="22662"/>
    <cellStyle name="Обычный 7 13 2 2" xfId="15457"/>
    <cellStyle name="Обычный 7 13 2 2 2" xfId="15458"/>
    <cellStyle name="Обычный 7 13 2 3" xfId="15459"/>
    <cellStyle name="Обычный 7 13 2 4" xfId="15460"/>
    <cellStyle name="Обычный 7 13 2 5" xfId="15461"/>
    <cellStyle name="Обычный 7 13 2 6" xfId="15462"/>
    <cellStyle name="Обычный 7 13 2 7" xfId="15463"/>
    <cellStyle name="Обычный 7 13 2 8" xfId="15464"/>
    <cellStyle name="Обычный 7 13 2 9" xfId="15465"/>
    <cellStyle name="Обычный 7 13 3" xfId="15466"/>
    <cellStyle name="Обычный 7 13 3 2" xfId="15467"/>
    <cellStyle name="Обычный 7 13 4" xfId="15468"/>
    <cellStyle name="Обычный 7 13 5" xfId="15469"/>
    <cellStyle name="Обычный 7 13 6" xfId="15470"/>
    <cellStyle name="Обычный 7 13 7" xfId="15471"/>
    <cellStyle name="Обычный 7 13 8" xfId="15472"/>
    <cellStyle name="Обычный 7 13 9" xfId="15473"/>
    <cellStyle name="Обычный 7 14" xfId="15474"/>
    <cellStyle name="Обычный 7 14 10" xfId="15475"/>
    <cellStyle name="Обычный 7 14 11" xfId="15476"/>
    <cellStyle name="Обычный 7 14 12" xfId="19357"/>
    <cellStyle name="Обычный 7 14 13" xfId="21051"/>
    <cellStyle name="Обычный 7 14 14" xfId="22663"/>
    <cellStyle name="Обычный 7 14 2" xfId="15477"/>
    <cellStyle name="Обычный 7 14 2 10" xfId="15478"/>
    <cellStyle name="Обычный 7 14 2 11" xfId="19358"/>
    <cellStyle name="Обычный 7 14 2 12" xfId="21052"/>
    <cellStyle name="Обычный 7 14 2 13" xfId="22664"/>
    <cellStyle name="Обычный 7 14 2 2" xfId="15479"/>
    <cellStyle name="Обычный 7 14 2 2 2" xfId="15480"/>
    <cellStyle name="Обычный 7 14 2 3" xfId="15481"/>
    <cellStyle name="Обычный 7 14 2 4" xfId="15482"/>
    <cellStyle name="Обычный 7 14 2 5" xfId="15483"/>
    <cellStyle name="Обычный 7 14 2 6" xfId="15484"/>
    <cellStyle name="Обычный 7 14 2 7" xfId="15485"/>
    <cellStyle name="Обычный 7 14 2 8" xfId="15486"/>
    <cellStyle name="Обычный 7 14 2 9" xfId="15487"/>
    <cellStyle name="Обычный 7 14 3" xfId="15488"/>
    <cellStyle name="Обычный 7 14 3 2" xfId="15489"/>
    <cellStyle name="Обычный 7 14 4" xfId="15490"/>
    <cellStyle name="Обычный 7 14 5" xfId="15491"/>
    <cellStyle name="Обычный 7 14 6" xfId="15492"/>
    <cellStyle name="Обычный 7 14 7" xfId="15493"/>
    <cellStyle name="Обычный 7 14 8" xfId="15494"/>
    <cellStyle name="Обычный 7 14 9" xfId="15495"/>
    <cellStyle name="Обычный 7 15" xfId="15496"/>
    <cellStyle name="Обычный 7 15 10" xfId="15497"/>
    <cellStyle name="Обычный 7 15 11" xfId="19359"/>
    <cellStyle name="Обычный 7 15 12" xfId="21053"/>
    <cellStyle name="Обычный 7 15 13" xfId="22665"/>
    <cellStyle name="Обычный 7 15 2" xfId="15498"/>
    <cellStyle name="Обычный 7 15 2 2" xfId="15499"/>
    <cellStyle name="Обычный 7 15 3" xfId="15500"/>
    <cellStyle name="Обычный 7 15 4" xfId="15501"/>
    <cellStyle name="Обычный 7 15 5" xfId="15502"/>
    <cellStyle name="Обычный 7 15 6" xfId="15503"/>
    <cellStyle name="Обычный 7 15 7" xfId="15504"/>
    <cellStyle name="Обычный 7 15 8" xfId="15505"/>
    <cellStyle name="Обычный 7 15 9" xfId="15506"/>
    <cellStyle name="Обычный 7 16" xfId="15507"/>
    <cellStyle name="Обычный 7 16 10" xfId="21054"/>
    <cellStyle name="Обычный 7 16 11" xfId="22666"/>
    <cellStyle name="Обычный 7 16 2" xfId="15508"/>
    <cellStyle name="Обычный 7 16 2 2" xfId="15509"/>
    <cellStyle name="Обычный 7 16 3" xfId="15510"/>
    <cellStyle name="Обычный 7 16 4" xfId="15511"/>
    <cellStyle name="Обычный 7 16 5" xfId="15512"/>
    <cellStyle name="Обычный 7 16 6" xfId="15513"/>
    <cellStyle name="Обычный 7 16 7" xfId="15514"/>
    <cellStyle name="Обычный 7 16 8" xfId="15515"/>
    <cellStyle name="Обычный 7 16 9" xfId="19360"/>
    <cellStyle name="Обычный 7 17" xfId="15516"/>
    <cellStyle name="Обычный 7 17 10" xfId="21055"/>
    <cellStyle name="Обычный 7 17 11" xfId="22667"/>
    <cellStyle name="Обычный 7 17 2" xfId="15517"/>
    <cellStyle name="Обычный 7 17 2 2" xfId="15518"/>
    <cellStyle name="Обычный 7 17 3" xfId="15519"/>
    <cellStyle name="Обычный 7 17 4" xfId="15520"/>
    <cellStyle name="Обычный 7 17 5" xfId="15521"/>
    <cellStyle name="Обычный 7 17 6" xfId="15522"/>
    <cellStyle name="Обычный 7 17 7" xfId="15523"/>
    <cellStyle name="Обычный 7 17 8" xfId="15524"/>
    <cellStyle name="Обычный 7 17 9" xfId="19361"/>
    <cellStyle name="Обычный 7 18" xfId="15525"/>
    <cellStyle name="Обычный 7 18 2" xfId="15526"/>
    <cellStyle name="Обычный 7 19" xfId="15527"/>
    <cellStyle name="Обычный 7 2" xfId="15528"/>
    <cellStyle name="Обычный 7 2 10" xfId="15529"/>
    <cellStyle name="Обычный 7 2 10 10" xfId="15530"/>
    <cellStyle name="Обычный 7 2 10 11" xfId="15531"/>
    <cellStyle name="Обычный 7 2 10 12" xfId="19363"/>
    <cellStyle name="Обычный 7 2 10 13" xfId="21057"/>
    <cellStyle name="Обычный 7 2 10 14" xfId="22669"/>
    <cellStyle name="Обычный 7 2 10 2" xfId="15532"/>
    <cellStyle name="Обычный 7 2 10 2 10" xfId="15533"/>
    <cellStyle name="Обычный 7 2 10 2 11" xfId="19364"/>
    <cellStyle name="Обычный 7 2 10 2 12" xfId="21058"/>
    <cellStyle name="Обычный 7 2 10 2 13" xfId="22670"/>
    <cellStyle name="Обычный 7 2 10 2 2" xfId="15534"/>
    <cellStyle name="Обычный 7 2 10 2 2 2" xfId="15535"/>
    <cellStyle name="Обычный 7 2 10 2 3" xfId="15536"/>
    <cellStyle name="Обычный 7 2 10 2 4" xfId="15537"/>
    <cellStyle name="Обычный 7 2 10 2 5" xfId="15538"/>
    <cellStyle name="Обычный 7 2 10 2 6" xfId="15539"/>
    <cellStyle name="Обычный 7 2 10 2 7" xfId="15540"/>
    <cellStyle name="Обычный 7 2 10 2 8" xfId="15541"/>
    <cellStyle name="Обычный 7 2 10 2 9" xfId="15542"/>
    <cellStyle name="Обычный 7 2 10 3" xfId="15543"/>
    <cellStyle name="Обычный 7 2 10 3 2" xfId="15544"/>
    <cellStyle name="Обычный 7 2 10 4" xfId="15545"/>
    <cellStyle name="Обычный 7 2 10 5" xfId="15546"/>
    <cellStyle name="Обычный 7 2 10 6" xfId="15547"/>
    <cellStyle name="Обычный 7 2 10 7" xfId="15548"/>
    <cellStyle name="Обычный 7 2 10 8" xfId="15549"/>
    <cellStyle name="Обычный 7 2 10 9" xfId="15550"/>
    <cellStyle name="Обычный 7 2 11" xfId="15551"/>
    <cellStyle name="Обычный 7 2 11 10" xfId="15552"/>
    <cellStyle name="Обычный 7 2 11 11" xfId="19365"/>
    <cellStyle name="Обычный 7 2 11 12" xfId="21059"/>
    <cellStyle name="Обычный 7 2 11 13" xfId="22671"/>
    <cellStyle name="Обычный 7 2 11 2" xfId="15553"/>
    <cellStyle name="Обычный 7 2 11 2 2" xfId="15554"/>
    <cellStyle name="Обычный 7 2 11 3" xfId="15555"/>
    <cellStyle name="Обычный 7 2 11 4" xfId="15556"/>
    <cellStyle name="Обычный 7 2 11 5" xfId="15557"/>
    <cellStyle name="Обычный 7 2 11 6" xfId="15558"/>
    <cellStyle name="Обычный 7 2 11 7" xfId="15559"/>
    <cellStyle name="Обычный 7 2 11 8" xfId="15560"/>
    <cellStyle name="Обычный 7 2 11 9" xfId="15561"/>
    <cellStyle name="Обычный 7 2 12" xfId="15562"/>
    <cellStyle name="Обычный 7 2 12 10" xfId="21060"/>
    <cellStyle name="Обычный 7 2 12 11" xfId="22672"/>
    <cellStyle name="Обычный 7 2 12 2" xfId="15563"/>
    <cellStyle name="Обычный 7 2 12 2 2" xfId="15564"/>
    <cellStyle name="Обычный 7 2 12 3" xfId="15565"/>
    <cellStyle name="Обычный 7 2 12 4" xfId="15566"/>
    <cellStyle name="Обычный 7 2 12 5" xfId="15567"/>
    <cellStyle name="Обычный 7 2 12 6" xfId="15568"/>
    <cellStyle name="Обычный 7 2 12 7" xfId="15569"/>
    <cellStyle name="Обычный 7 2 12 8" xfId="15570"/>
    <cellStyle name="Обычный 7 2 12 9" xfId="19366"/>
    <cellStyle name="Обычный 7 2 13" xfId="15571"/>
    <cellStyle name="Обычный 7 2 13 10" xfId="21061"/>
    <cellStyle name="Обычный 7 2 13 11" xfId="22673"/>
    <cellStyle name="Обычный 7 2 13 2" xfId="15572"/>
    <cellStyle name="Обычный 7 2 13 2 2" xfId="15573"/>
    <cellStyle name="Обычный 7 2 13 3" xfId="15574"/>
    <cellStyle name="Обычный 7 2 13 4" xfId="15575"/>
    <cellStyle name="Обычный 7 2 13 5" xfId="15576"/>
    <cellStyle name="Обычный 7 2 13 6" xfId="15577"/>
    <cellStyle name="Обычный 7 2 13 7" xfId="15578"/>
    <cellStyle name="Обычный 7 2 13 8" xfId="15579"/>
    <cellStyle name="Обычный 7 2 13 9" xfId="19367"/>
    <cellStyle name="Обычный 7 2 14" xfId="15580"/>
    <cellStyle name="Обычный 7 2 14 2" xfId="15581"/>
    <cellStyle name="Обычный 7 2 15" xfId="15582"/>
    <cellStyle name="Обычный 7 2 16" xfId="15583"/>
    <cellStyle name="Обычный 7 2 17" xfId="15584"/>
    <cellStyle name="Обычный 7 2 18" xfId="15585"/>
    <cellStyle name="Обычный 7 2 19" xfId="15586"/>
    <cellStyle name="Обычный 7 2 2" xfId="15587"/>
    <cellStyle name="Обычный 7 2 2 10" xfId="15588"/>
    <cellStyle name="Обычный 7 2 2 10 2" xfId="15589"/>
    <cellStyle name="Обычный 7 2 2 11" xfId="15590"/>
    <cellStyle name="Обычный 7 2 2 12" xfId="15591"/>
    <cellStyle name="Обычный 7 2 2 13" xfId="15592"/>
    <cellStyle name="Обычный 7 2 2 14" xfId="15593"/>
    <cellStyle name="Обычный 7 2 2 15" xfId="15594"/>
    <cellStyle name="Обычный 7 2 2 16" xfId="15595"/>
    <cellStyle name="Обычный 7 2 2 17" xfId="15596"/>
    <cellStyle name="Обычный 7 2 2 18" xfId="15597"/>
    <cellStyle name="Обычный 7 2 2 19" xfId="15598"/>
    <cellStyle name="Обычный 7 2 2 2" xfId="15599"/>
    <cellStyle name="Обычный 7 2 2 2 10" xfId="15600"/>
    <cellStyle name="Обычный 7 2 2 2 11" xfId="15601"/>
    <cellStyle name="Обычный 7 2 2 2 12" xfId="15602"/>
    <cellStyle name="Обычный 7 2 2 2 13" xfId="15603"/>
    <cellStyle name="Обычный 7 2 2 2 14" xfId="15604"/>
    <cellStyle name="Обычный 7 2 2 2 15" xfId="15605"/>
    <cellStyle name="Обычный 7 2 2 2 16" xfId="15606"/>
    <cellStyle name="Обычный 7 2 2 2 17" xfId="15607"/>
    <cellStyle name="Обычный 7 2 2 2 18" xfId="19369"/>
    <cellStyle name="Обычный 7 2 2 2 19" xfId="21063"/>
    <cellStyle name="Обычный 7 2 2 2 2" xfId="15608"/>
    <cellStyle name="Обычный 7 2 2 2 2 10" xfId="15609"/>
    <cellStyle name="Обычный 7 2 2 2 2 11" xfId="15610"/>
    <cellStyle name="Обычный 7 2 2 2 2 12" xfId="19370"/>
    <cellStyle name="Обычный 7 2 2 2 2 13" xfId="21064"/>
    <cellStyle name="Обычный 7 2 2 2 2 14" xfId="22676"/>
    <cellStyle name="Обычный 7 2 2 2 2 2" xfId="15611"/>
    <cellStyle name="Обычный 7 2 2 2 2 2 10" xfId="15612"/>
    <cellStyle name="Обычный 7 2 2 2 2 2 11" xfId="19371"/>
    <cellStyle name="Обычный 7 2 2 2 2 2 12" xfId="21065"/>
    <cellStyle name="Обычный 7 2 2 2 2 2 13" xfId="22677"/>
    <cellStyle name="Обычный 7 2 2 2 2 2 2" xfId="15613"/>
    <cellStyle name="Обычный 7 2 2 2 2 2 2 2" xfId="15614"/>
    <cellStyle name="Обычный 7 2 2 2 2 2 3" xfId="15615"/>
    <cellStyle name="Обычный 7 2 2 2 2 2 4" xfId="15616"/>
    <cellStyle name="Обычный 7 2 2 2 2 2 5" xfId="15617"/>
    <cellStyle name="Обычный 7 2 2 2 2 2 6" xfId="15618"/>
    <cellStyle name="Обычный 7 2 2 2 2 2 7" xfId="15619"/>
    <cellStyle name="Обычный 7 2 2 2 2 2 8" xfId="15620"/>
    <cellStyle name="Обычный 7 2 2 2 2 2 9" xfId="15621"/>
    <cellStyle name="Обычный 7 2 2 2 2 3" xfId="15622"/>
    <cellStyle name="Обычный 7 2 2 2 2 3 2" xfId="15623"/>
    <cellStyle name="Обычный 7 2 2 2 2 4" xfId="15624"/>
    <cellStyle name="Обычный 7 2 2 2 2 5" xfId="15625"/>
    <cellStyle name="Обычный 7 2 2 2 2 6" xfId="15626"/>
    <cellStyle name="Обычный 7 2 2 2 2 7" xfId="15627"/>
    <cellStyle name="Обычный 7 2 2 2 2 8" xfId="15628"/>
    <cellStyle name="Обычный 7 2 2 2 2 9" xfId="15629"/>
    <cellStyle name="Обычный 7 2 2 2 20" xfId="22675"/>
    <cellStyle name="Обычный 7 2 2 2 3" xfId="15630"/>
    <cellStyle name="Обычный 7 2 2 2 3 10" xfId="15631"/>
    <cellStyle name="Обычный 7 2 2 2 3 11" xfId="15632"/>
    <cellStyle name="Обычный 7 2 2 2 3 12" xfId="19372"/>
    <cellStyle name="Обычный 7 2 2 2 3 13" xfId="21066"/>
    <cellStyle name="Обычный 7 2 2 2 3 14" xfId="22678"/>
    <cellStyle name="Обычный 7 2 2 2 3 2" xfId="15633"/>
    <cellStyle name="Обычный 7 2 2 2 3 2 10" xfId="15634"/>
    <cellStyle name="Обычный 7 2 2 2 3 2 11" xfId="19373"/>
    <cellStyle name="Обычный 7 2 2 2 3 2 12" xfId="21067"/>
    <cellStyle name="Обычный 7 2 2 2 3 2 13" xfId="22679"/>
    <cellStyle name="Обычный 7 2 2 2 3 2 2" xfId="15635"/>
    <cellStyle name="Обычный 7 2 2 2 3 2 2 2" xfId="15636"/>
    <cellStyle name="Обычный 7 2 2 2 3 2 3" xfId="15637"/>
    <cellStyle name="Обычный 7 2 2 2 3 2 4" xfId="15638"/>
    <cellStyle name="Обычный 7 2 2 2 3 2 5" xfId="15639"/>
    <cellStyle name="Обычный 7 2 2 2 3 2 6" xfId="15640"/>
    <cellStyle name="Обычный 7 2 2 2 3 2 7" xfId="15641"/>
    <cellStyle name="Обычный 7 2 2 2 3 2 8" xfId="15642"/>
    <cellStyle name="Обычный 7 2 2 2 3 2 9" xfId="15643"/>
    <cellStyle name="Обычный 7 2 2 2 3 3" xfId="15644"/>
    <cellStyle name="Обычный 7 2 2 2 3 3 2" xfId="15645"/>
    <cellStyle name="Обычный 7 2 2 2 3 4" xfId="15646"/>
    <cellStyle name="Обычный 7 2 2 2 3 5" xfId="15647"/>
    <cellStyle name="Обычный 7 2 2 2 3 6" xfId="15648"/>
    <cellStyle name="Обычный 7 2 2 2 3 7" xfId="15649"/>
    <cellStyle name="Обычный 7 2 2 2 3 8" xfId="15650"/>
    <cellStyle name="Обычный 7 2 2 2 3 9" xfId="15651"/>
    <cellStyle name="Обычный 7 2 2 2 4" xfId="15652"/>
    <cellStyle name="Обычный 7 2 2 2 4 10" xfId="15653"/>
    <cellStyle name="Обычный 7 2 2 2 4 11" xfId="15654"/>
    <cellStyle name="Обычный 7 2 2 2 4 12" xfId="19374"/>
    <cellStyle name="Обычный 7 2 2 2 4 13" xfId="21068"/>
    <cellStyle name="Обычный 7 2 2 2 4 14" xfId="22680"/>
    <cellStyle name="Обычный 7 2 2 2 4 2" xfId="15655"/>
    <cellStyle name="Обычный 7 2 2 2 4 2 10" xfId="15656"/>
    <cellStyle name="Обычный 7 2 2 2 4 2 11" xfId="19375"/>
    <cellStyle name="Обычный 7 2 2 2 4 2 12" xfId="21069"/>
    <cellStyle name="Обычный 7 2 2 2 4 2 13" xfId="22681"/>
    <cellStyle name="Обычный 7 2 2 2 4 2 2" xfId="15657"/>
    <cellStyle name="Обычный 7 2 2 2 4 2 2 2" xfId="15658"/>
    <cellStyle name="Обычный 7 2 2 2 4 2 3" xfId="15659"/>
    <cellStyle name="Обычный 7 2 2 2 4 2 4" xfId="15660"/>
    <cellStyle name="Обычный 7 2 2 2 4 2 5" xfId="15661"/>
    <cellStyle name="Обычный 7 2 2 2 4 2 6" xfId="15662"/>
    <cellStyle name="Обычный 7 2 2 2 4 2 7" xfId="15663"/>
    <cellStyle name="Обычный 7 2 2 2 4 2 8" xfId="15664"/>
    <cellStyle name="Обычный 7 2 2 2 4 2 9" xfId="15665"/>
    <cellStyle name="Обычный 7 2 2 2 4 3" xfId="15666"/>
    <cellStyle name="Обычный 7 2 2 2 4 3 2" xfId="15667"/>
    <cellStyle name="Обычный 7 2 2 2 4 4" xfId="15668"/>
    <cellStyle name="Обычный 7 2 2 2 4 5" xfId="15669"/>
    <cellStyle name="Обычный 7 2 2 2 4 6" xfId="15670"/>
    <cellStyle name="Обычный 7 2 2 2 4 7" xfId="15671"/>
    <cellStyle name="Обычный 7 2 2 2 4 8" xfId="15672"/>
    <cellStyle name="Обычный 7 2 2 2 4 9" xfId="15673"/>
    <cellStyle name="Обычный 7 2 2 2 5" xfId="15674"/>
    <cellStyle name="Обычный 7 2 2 2 5 10" xfId="15675"/>
    <cellStyle name="Обычный 7 2 2 2 5 11" xfId="15676"/>
    <cellStyle name="Обычный 7 2 2 2 5 12" xfId="19376"/>
    <cellStyle name="Обычный 7 2 2 2 5 13" xfId="21070"/>
    <cellStyle name="Обычный 7 2 2 2 5 14" xfId="22682"/>
    <cellStyle name="Обычный 7 2 2 2 5 2" xfId="15677"/>
    <cellStyle name="Обычный 7 2 2 2 5 2 10" xfId="15678"/>
    <cellStyle name="Обычный 7 2 2 2 5 2 11" xfId="19377"/>
    <cellStyle name="Обычный 7 2 2 2 5 2 12" xfId="21071"/>
    <cellStyle name="Обычный 7 2 2 2 5 2 13" xfId="22683"/>
    <cellStyle name="Обычный 7 2 2 2 5 2 2" xfId="15679"/>
    <cellStyle name="Обычный 7 2 2 2 5 2 2 2" xfId="15680"/>
    <cellStyle name="Обычный 7 2 2 2 5 2 3" xfId="15681"/>
    <cellStyle name="Обычный 7 2 2 2 5 2 4" xfId="15682"/>
    <cellStyle name="Обычный 7 2 2 2 5 2 5" xfId="15683"/>
    <cellStyle name="Обычный 7 2 2 2 5 2 6" xfId="15684"/>
    <cellStyle name="Обычный 7 2 2 2 5 2 7" xfId="15685"/>
    <cellStyle name="Обычный 7 2 2 2 5 2 8" xfId="15686"/>
    <cellStyle name="Обычный 7 2 2 2 5 2 9" xfId="15687"/>
    <cellStyle name="Обычный 7 2 2 2 5 3" xfId="15688"/>
    <cellStyle name="Обычный 7 2 2 2 5 3 2" xfId="15689"/>
    <cellStyle name="Обычный 7 2 2 2 5 4" xfId="15690"/>
    <cellStyle name="Обычный 7 2 2 2 5 5" xfId="15691"/>
    <cellStyle name="Обычный 7 2 2 2 5 6" xfId="15692"/>
    <cellStyle name="Обычный 7 2 2 2 5 7" xfId="15693"/>
    <cellStyle name="Обычный 7 2 2 2 5 8" xfId="15694"/>
    <cellStyle name="Обычный 7 2 2 2 5 9" xfId="15695"/>
    <cellStyle name="Обычный 7 2 2 2 6" xfId="15696"/>
    <cellStyle name="Обычный 7 2 2 2 6 10" xfId="15697"/>
    <cellStyle name="Обычный 7 2 2 2 6 11" xfId="19378"/>
    <cellStyle name="Обычный 7 2 2 2 6 12" xfId="21072"/>
    <cellStyle name="Обычный 7 2 2 2 6 13" xfId="22684"/>
    <cellStyle name="Обычный 7 2 2 2 6 2" xfId="15698"/>
    <cellStyle name="Обычный 7 2 2 2 6 2 2" xfId="15699"/>
    <cellStyle name="Обычный 7 2 2 2 6 3" xfId="15700"/>
    <cellStyle name="Обычный 7 2 2 2 6 4" xfId="15701"/>
    <cellStyle name="Обычный 7 2 2 2 6 5" xfId="15702"/>
    <cellStyle name="Обычный 7 2 2 2 6 6" xfId="15703"/>
    <cellStyle name="Обычный 7 2 2 2 6 7" xfId="15704"/>
    <cellStyle name="Обычный 7 2 2 2 6 8" xfId="15705"/>
    <cellStyle name="Обычный 7 2 2 2 6 9" xfId="15706"/>
    <cellStyle name="Обычный 7 2 2 2 7" xfId="15707"/>
    <cellStyle name="Обычный 7 2 2 2 7 10" xfId="21073"/>
    <cellStyle name="Обычный 7 2 2 2 7 11" xfId="22685"/>
    <cellStyle name="Обычный 7 2 2 2 7 2" xfId="15708"/>
    <cellStyle name="Обычный 7 2 2 2 7 2 2" xfId="15709"/>
    <cellStyle name="Обычный 7 2 2 2 7 3" xfId="15710"/>
    <cellStyle name="Обычный 7 2 2 2 7 4" xfId="15711"/>
    <cellStyle name="Обычный 7 2 2 2 7 5" xfId="15712"/>
    <cellStyle name="Обычный 7 2 2 2 7 6" xfId="15713"/>
    <cellStyle name="Обычный 7 2 2 2 7 7" xfId="15714"/>
    <cellStyle name="Обычный 7 2 2 2 7 8" xfId="15715"/>
    <cellStyle name="Обычный 7 2 2 2 7 9" xfId="19379"/>
    <cellStyle name="Обычный 7 2 2 2 8" xfId="15716"/>
    <cellStyle name="Обычный 7 2 2 2 8 2" xfId="15717"/>
    <cellStyle name="Обычный 7 2 2 2 9" xfId="15718"/>
    <cellStyle name="Обычный 7 2 2 20" xfId="19368"/>
    <cellStyle name="Обычный 7 2 2 21" xfId="21062"/>
    <cellStyle name="Обычный 7 2 2 22" xfId="22674"/>
    <cellStyle name="Обычный 7 2 2 3" xfId="15719"/>
    <cellStyle name="Обычный 7 2 2 3 10" xfId="15720"/>
    <cellStyle name="Обычный 7 2 2 3 11" xfId="15721"/>
    <cellStyle name="Обычный 7 2 2 3 12" xfId="15722"/>
    <cellStyle name="Обычный 7 2 2 3 13" xfId="15723"/>
    <cellStyle name="Обычный 7 2 2 3 14" xfId="15724"/>
    <cellStyle name="Обычный 7 2 2 3 15" xfId="15725"/>
    <cellStyle name="Обычный 7 2 2 3 16" xfId="15726"/>
    <cellStyle name="Обычный 7 2 2 3 17" xfId="15727"/>
    <cellStyle name="Обычный 7 2 2 3 18" xfId="19380"/>
    <cellStyle name="Обычный 7 2 2 3 19" xfId="21074"/>
    <cellStyle name="Обычный 7 2 2 3 2" xfId="15728"/>
    <cellStyle name="Обычный 7 2 2 3 2 10" xfId="15729"/>
    <cellStyle name="Обычный 7 2 2 3 2 11" xfId="15730"/>
    <cellStyle name="Обычный 7 2 2 3 2 12" xfId="19381"/>
    <cellStyle name="Обычный 7 2 2 3 2 13" xfId="21075"/>
    <cellStyle name="Обычный 7 2 2 3 2 14" xfId="22687"/>
    <cellStyle name="Обычный 7 2 2 3 2 2" xfId="15731"/>
    <cellStyle name="Обычный 7 2 2 3 2 2 10" xfId="15732"/>
    <cellStyle name="Обычный 7 2 2 3 2 2 11" xfId="19382"/>
    <cellStyle name="Обычный 7 2 2 3 2 2 12" xfId="21076"/>
    <cellStyle name="Обычный 7 2 2 3 2 2 13" xfId="22688"/>
    <cellStyle name="Обычный 7 2 2 3 2 2 2" xfId="15733"/>
    <cellStyle name="Обычный 7 2 2 3 2 2 2 2" xfId="15734"/>
    <cellStyle name="Обычный 7 2 2 3 2 2 3" xfId="15735"/>
    <cellStyle name="Обычный 7 2 2 3 2 2 4" xfId="15736"/>
    <cellStyle name="Обычный 7 2 2 3 2 2 5" xfId="15737"/>
    <cellStyle name="Обычный 7 2 2 3 2 2 6" xfId="15738"/>
    <cellStyle name="Обычный 7 2 2 3 2 2 7" xfId="15739"/>
    <cellStyle name="Обычный 7 2 2 3 2 2 8" xfId="15740"/>
    <cellStyle name="Обычный 7 2 2 3 2 2 9" xfId="15741"/>
    <cellStyle name="Обычный 7 2 2 3 2 3" xfId="15742"/>
    <cellStyle name="Обычный 7 2 2 3 2 3 2" xfId="15743"/>
    <cellStyle name="Обычный 7 2 2 3 2 4" xfId="15744"/>
    <cellStyle name="Обычный 7 2 2 3 2 5" xfId="15745"/>
    <cellStyle name="Обычный 7 2 2 3 2 6" xfId="15746"/>
    <cellStyle name="Обычный 7 2 2 3 2 7" xfId="15747"/>
    <cellStyle name="Обычный 7 2 2 3 2 8" xfId="15748"/>
    <cellStyle name="Обычный 7 2 2 3 2 9" xfId="15749"/>
    <cellStyle name="Обычный 7 2 2 3 20" xfId="22686"/>
    <cellStyle name="Обычный 7 2 2 3 3" xfId="15750"/>
    <cellStyle name="Обычный 7 2 2 3 3 10" xfId="15751"/>
    <cellStyle name="Обычный 7 2 2 3 3 11" xfId="15752"/>
    <cellStyle name="Обычный 7 2 2 3 3 12" xfId="19383"/>
    <cellStyle name="Обычный 7 2 2 3 3 13" xfId="21077"/>
    <cellStyle name="Обычный 7 2 2 3 3 14" xfId="22689"/>
    <cellStyle name="Обычный 7 2 2 3 3 2" xfId="15753"/>
    <cellStyle name="Обычный 7 2 2 3 3 2 10" xfId="15754"/>
    <cellStyle name="Обычный 7 2 2 3 3 2 11" xfId="19384"/>
    <cellStyle name="Обычный 7 2 2 3 3 2 12" xfId="21078"/>
    <cellStyle name="Обычный 7 2 2 3 3 2 13" xfId="22690"/>
    <cellStyle name="Обычный 7 2 2 3 3 2 2" xfId="15755"/>
    <cellStyle name="Обычный 7 2 2 3 3 2 2 2" xfId="15756"/>
    <cellStyle name="Обычный 7 2 2 3 3 2 3" xfId="15757"/>
    <cellStyle name="Обычный 7 2 2 3 3 2 4" xfId="15758"/>
    <cellStyle name="Обычный 7 2 2 3 3 2 5" xfId="15759"/>
    <cellStyle name="Обычный 7 2 2 3 3 2 6" xfId="15760"/>
    <cellStyle name="Обычный 7 2 2 3 3 2 7" xfId="15761"/>
    <cellStyle name="Обычный 7 2 2 3 3 2 8" xfId="15762"/>
    <cellStyle name="Обычный 7 2 2 3 3 2 9" xfId="15763"/>
    <cellStyle name="Обычный 7 2 2 3 3 3" xfId="15764"/>
    <cellStyle name="Обычный 7 2 2 3 3 3 2" xfId="15765"/>
    <cellStyle name="Обычный 7 2 2 3 3 4" xfId="15766"/>
    <cellStyle name="Обычный 7 2 2 3 3 5" xfId="15767"/>
    <cellStyle name="Обычный 7 2 2 3 3 6" xfId="15768"/>
    <cellStyle name="Обычный 7 2 2 3 3 7" xfId="15769"/>
    <cellStyle name="Обычный 7 2 2 3 3 8" xfId="15770"/>
    <cellStyle name="Обычный 7 2 2 3 3 9" xfId="15771"/>
    <cellStyle name="Обычный 7 2 2 3 4" xfId="15772"/>
    <cellStyle name="Обычный 7 2 2 3 4 10" xfId="15773"/>
    <cellStyle name="Обычный 7 2 2 3 4 11" xfId="15774"/>
    <cellStyle name="Обычный 7 2 2 3 4 12" xfId="19385"/>
    <cellStyle name="Обычный 7 2 2 3 4 13" xfId="21079"/>
    <cellStyle name="Обычный 7 2 2 3 4 14" xfId="22691"/>
    <cellStyle name="Обычный 7 2 2 3 4 2" xfId="15775"/>
    <cellStyle name="Обычный 7 2 2 3 4 2 10" xfId="15776"/>
    <cellStyle name="Обычный 7 2 2 3 4 2 11" xfId="19386"/>
    <cellStyle name="Обычный 7 2 2 3 4 2 12" xfId="21080"/>
    <cellStyle name="Обычный 7 2 2 3 4 2 13" xfId="22692"/>
    <cellStyle name="Обычный 7 2 2 3 4 2 2" xfId="15777"/>
    <cellStyle name="Обычный 7 2 2 3 4 2 2 2" xfId="15778"/>
    <cellStyle name="Обычный 7 2 2 3 4 2 3" xfId="15779"/>
    <cellStyle name="Обычный 7 2 2 3 4 2 4" xfId="15780"/>
    <cellStyle name="Обычный 7 2 2 3 4 2 5" xfId="15781"/>
    <cellStyle name="Обычный 7 2 2 3 4 2 6" xfId="15782"/>
    <cellStyle name="Обычный 7 2 2 3 4 2 7" xfId="15783"/>
    <cellStyle name="Обычный 7 2 2 3 4 2 8" xfId="15784"/>
    <cellStyle name="Обычный 7 2 2 3 4 2 9" xfId="15785"/>
    <cellStyle name="Обычный 7 2 2 3 4 3" xfId="15786"/>
    <cellStyle name="Обычный 7 2 2 3 4 3 2" xfId="15787"/>
    <cellStyle name="Обычный 7 2 2 3 4 4" xfId="15788"/>
    <cellStyle name="Обычный 7 2 2 3 4 5" xfId="15789"/>
    <cellStyle name="Обычный 7 2 2 3 4 6" xfId="15790"/>
    <cellStyle name="Обычный 7 2 2 3 4 7" xfId="15791"/>
    <cellStyle name="Обычный 7 2 2 3 4 8" xfId="15792"/>
    <cellStyle name="Обычный 7 2 2 3 4 9" xfId="15793"/>
    <cellStyle name="Обычный 7 2 2 3 5" xfId="15794"/>
    <cellStyle name="Обычный 7 2 2 3 5 10" xfId="15795"/>
    <cellStyle name="Обычный 7 2 2 3 5 11" xfId="15796"/>
    <cellStyle name="Обычный 7 2 2 3 5 12" xfId="19387"/>
    <cellStyle name="Обычный 7 2 2 3 5 13" xfId="21081"/>
    <cellStyle name="Обычный 7 2 2 3 5 14" xfId="22693"/>
    <cellStyle name="Обычный 7 2 2 3 5 2" xfId="15797"/>
    <cellStyle name="Обычный 7 2 2 3 5 2 10" xfId="15798"/>
    <cellStyle name="Обычный 7 2 2 3 5 2 11" xfId="19388"/>
    <cellStyle name="Обычный 7 2 2 3 5 2 12" xfId="21082"/>
    <cellStyle name="Обычный 7 2 2 3 5 2 13" xfId="22694"/>
    <cellStyle name="Обычный 7 2 2 3 5 2 2" xfId="15799"/>
    <cellStyle name="Обычный 7 2 2 3 5 2 2 2" xfId="15800"/>
    <cellStyle name="Обычный 7 2 2 3 5 2 3" xfId="15801"/>
    <cellStyle name="Обычный 7 2 2 3 5 2 4" xfId="15802"/>
    <cellStyle name="Обычный 7 2 2 3 5 2 5" xfId="15803"/>
    <cellStyle name="Обычный 7 2 2 3 5 2 6" xfId="15804"/>
    <cellStyle name="Обычный 7 2 2 3 5 2 7" xfId="15805"/>
    <cellStyle name="Обычный 7 2 2 3 5 2 8" xfId="15806"/>
    <cellStyle name="Обычный 7 2 2 3 5 2 9" xfId="15807"/>
    <cellStyle name="Обычный 7 2 2 3 5 3" xfId="15808"/>
    <cellStyle name="Обычный 7 2 2 3 5 3 2" xfId="15809"/>
    <cellStyle name="Обычный 7 2 2 3 5 4" xfId="15810"/>
    <cellStyle name="Обычный 7 2 2 3 5 5" xfId="15811"/>
    <cellStyle name="Обычный 7 2 2 3 5 6" xfId="15812"/>
    <cellStyle name="Обычный 7 2 2 3 5 7" xfId="15813"/>
    <cellStyle name="Обычный 7 2 2 3 5 8" xfId="15814"/>
    <cellStyle name="Обычный 7 2 2 3 5 9" xfId="15815"/>
    <cellStyle name="Обычный 7 2 2 3 6" xfId="15816"/>
    <cellStyle name="Обычный 7 2 2 3 6 10" xfId="15817"/>
    <cellStyle name="Обычный 7 2 2 3 6 11" xfId="19389"/>
    <cellStyle name="Обычный 7 2 2 3 6 12" xfId="21083"/>
    <cellStyle name="Обычный 7 2 2 3 6 13" xfId="22695"/>
    <cellStyle name="Обычный 7 2 2 3 6 2" xfId="15818"/>
    <cellStyle name="Обычный 7 2 2 3 6 2 2" xfId="15819"/>
    <cellStyle name="Обычный 7 2 2 3 6 3" xfId="15820"/>
    <cellStyle name="Обычный 7 2 2 3 6 4" xfId="15821"/>
    <cellStyle name="Обычный 7 2 2 3 6 5" xfId="15822"/>
    <cellStyle name="Обычный 7 2 2 3 6 6" xfId="15823"/>
    <cellStyle name="Обычный 7 2 2 3 6 7" xfId="15824"/>
    <cellStyle name="Обычный 7 2 2 3 6 8" xfId="15825"/>
    <cellStyle name="Обычный 7 2 2 3 6 9" xfId="15826"/>
    <cellStyle name="Обычный 7 2 2 3 7" xfId="15827"/>
    <cellStyle name="Обычный 7 2 2 3 7 10" xfId="21084"/>
    <cellStyle name="Обычный 7 2 2 3 7 11" xfId="22696"/>
    <cellStyle name="Обычный 7 2 2 3 7 2" xfId="15828"/>
    <cellStyle name="Обычный 7 2 2 3 7 2 2" xfId="15829"/>
    <cellStyle name="Обычный 7 2 2 3 7 3" xfId="15830"/>
    <cellStyle name="Обычный 7 2 2 3 7 4" xfId="15831"/>
    <cellStyle name="Обычный 7 2 2 3 7 5" xfId="15832"/>
    <cellStyle name="Обычный 7 2 2 3 7 6" xfId="15833"/>
    <cellStyle name="Обычный 7 2 2 3 7 7" xfId="15834"/>
    <cellStyle name="Обычный 7 2 2 3 7 8" xfId="15835"/>
    <cellStyle name="Обычный 7 2 2 3 7 9" xfId="19390"/>
    <cellStyle name="Обычный 7 2 2 3 8" xfId="15836"/>
    <cellStyle name="Обычный 7 2 2 3 8 2" xfId="15837"/>
    <cellStyle name="Обычный 7 2 2 3 9" xfId="15838"/>
    <cellStyle name="Обычный 7 2 2 4" xfId="15839"/>
    <cellStyle name="Обычный 7 2 2 4 10" xfId="15840"/>
    <cellStyle name="Обычный 7 2 2 4 11" xfId="15841"/>
    <cellStyle name="Обычный 7 2 2 4 12" xfId="19391"/>
    <cellStyle name="Обычный 7 2 2 4 13" xfId="21085"/>
    <cellStyle name="Обычный 7 2 2 4 14" xfId="22697"/>
    <cellStyle name="Обычный 7 2 2 4 2" xfId="15842"/>
    <cellStyle name="Обычный 7 2 2 4 2 10" xfId="15843"/>
    <cellStyle name="Обычный 7 2 2 4 2 11" xfId="19392"/>
    <cellStyle name="Обычный 7 2 2 4 2 12" xfId="21086"/>
    <cellStyle name="Обычный 7 2 2 4 2 13" xfId="22698"/>
    <cellStyle name="Обычный 7 2 2 4 2 2" xfId="15844"/>
    <cellStyle name="Обычный 7 2 2 4 2 2 2" xfId="15845"/>
    <cellStyle name="Обычный 7 2 2 4 2 3" xfId="15846"/>
    <cellStyle name="Обычный 7 2 2 4 2 4" xfId="15847"/>
    <cellStyle name="Обычный 7 2 2 4 2 5" xfId="15848"/>
    <cellStyle name="Обычный 7 2 2 4 2 6" xfId="15849"/>
    <cellStyle name="Обычный 7 2 2 4 2 7" xfId="15850"/>
    <cellStyle name="Обычный 7 2 2 4 2 8" xfId="15851"/>
    <cellStyle name="Обычный 7 2 2 4 2 9" xfId="15852"/>
    <cellStyle name="Обычный 7 2 2 4 3" xfId="15853"/>
    <cellStyle name="Обычный 7 2 2 4 3 2" xfId="15854"/>
    <cellStyle name="Обычный 7 2 2 4 4" xfId="15855"/>
    <cellStyle name="Обычный 7 2 2 4 5" xfId="15856"/>
    <cellStyle name="Обычный 7 2 2 4 6" xfId="15857"/>
    <cellStyle name="Обычный 7 2 2 4 7" xfId="15858"/>
    <cellStyle name="Обычный 7 2 2 4 8" xfId="15859"/>
    <cellStyle name="Обычный 7 2 2 4 9" xfId="15860"/>
    <cellStyle name="Обычный 7 2 2 5" xfId="15861"/>
    <cellStyle name="Обычный 7 2 2 5 10" xfId="15862"/>
    <cellStyle name="Обычный 7 2 2 5 11" xfId="15863"/>
    <cellStyle name="Обычный 7 2 2 5 12" xfId="19393"/>
    <cellStyle name="Обычный 7 2 2 5 13" xfId="21087"/>
    <cellStyle name="Обычный 7 2 2 5 14" xfId="22699"/>
    <cellStyle name="Обычный 7 2 2 5 2" xfId="15864"/>
    <cellStyle name="Обычный 7 2 2 5 2 10" xfId="15865"/>
    <cellStyle name="Обычный 7 2 2 5 2 11" xfId="19394"/>
    <cellStyle name="Обычный 7 2 2 5 2 12" xfId="21088"/>
    <cellStyle name="Обычный 7 2 2 5 2 13" xfId="22700"/>
    <cellStyle name="Обычный 7 2 2 5 2 2" xfId="15866"/>
    <cellStyle name="Обычный 7 2 2 5 2 2 2" xfId="15867"/>
    <cellStyle name="Обычный 7 2 2 5 2 3" xfId="15868"/>
    <cellStyle name="Обычный 7 2 2 5 2 4" xfId="15869"/>
    <cellStyle name="Обычный 7 2 2 5 2 5" xfId="15870"/>
    <cellStyle name="Обычный 7 2 2 5 2 6" xfId="15871"/>
    <cellStyle name="Обычный 7 2 2 5 2 7" xfId="15872"/>
    <cellStyle name="Обычный 7 2 2 5 2 8" xfId="15873"/>
    <cellStyle name="Обычный 7 2 2 5 2 9" xfId="15874"/>
    <cellStyle name="Обычный 7 2 2 5 3" xfId="15875"/>
    <cellStyle name="Обычный 7 2 2 5 3 2" xfId="15876"/>
    <cellStyle name="Обычный 7 2 2 5 4" xfId="15877"/>
    <cellStyle name="Обычный 7 2 2 5 5" xfId="15878"/>
    <cellStyle name="Обычный 7 2 2 5 6" xfId="15879"/>
    <cellStyle name="Обычный 7 2 2 5 7" xfId="15880"/>
    <cellStyle name="Обычный 7 2 2 5 8" xfId="15881"/>
    <cellStyle name="Обычный 7 2 2 5 9" xfId="15882"/>
    <cellStyle name="Обычный 7 2 2 6" xfId="15883"/>
    <cellStyle name="Обычный 7 2 2 6 10" xfId="15884"/>
    <cellStyle name="Обычный 7 2 2 6 11" xfId="15885"/>
    <cellStyle name="Обычный 7 2 2 6 12" xfId="19395"/>
    <cellStyle name="Обычный 7 2 2 6 13" xfId="21089"/>
    <cellStyle name="Обычный 7 2 2 6 14" xfId="22701"/>
    <cellStyle name="Обычный 7 2 2 6 2" xfId="15886"/>
    <cellStyle name="Обычный 7 2 2 6 2 10" xfId="15887"/>
    <cellStyle name="Обычный 7 2 2 6 2 11" xfId="19396"/>
    <cellStyle name="Обычный 7 2 2 6 2 12" xfId="21090"/>
    <cellStyle name="Обычный 7 2 2 6 2 13" xfId="22702"/>
    <cellStyle name="Обычный 7 2 2 6 2 2" xfId="15888"/>
    <cellStyle name="Обычный 7 2 2 6 2 2 2" xfId="15889"/>
    <cellStyle name="Обычный 7 2 2 6 2 3" xfId="15890"/>
    <cellStyle name="Обычный 7 2 2 6 2 4" xfId="15891"/>
    <cellStyle name="Обычный 7 2 2 6 2 5" xfId="15892"/>
    <cellStyle name="Обычный 7 2 2 6 2 6" xfId="15893"/>
    <cellStyle name="Обычный 7 2 2 6 2 7" xfId="15894"/>
    <cellStyle name="Обычный 7 2 2 6 2 8" xfId="15895"/>
    <cellStyle name="Обычный 7 2 2 6 2 9" xfId="15896"/>
    <cellStyle name="Обычный 7 2 2 6 3" xfId="15897"/>
    <cellStyle name="Обычный 7 2 2 6 3 2" xfId="15898"/>
    <cellStyle name="Обычный 7 2 2 6 4" xfId="15899"/>
    <cellStyle name="Обычный 7 2 2 6 5" xfId="15900"/>
    <cellStyle name="Обычный 7 2 2 6 6" xfId="15901"/>
    <cellStyle name="Обычный 7 2 2 6 7" xfId="15902"/>
    <cellStyle name="Обычный 7 2 2 6 8" xfId="15903"/>
    <cellStyle name="Обычный 7 2 2 6 9" xfId="15904"/>
    <cellStyle name="Обычный 7 2 2 7" xfId="15905"/>
    <cellStyle name="Обычный 7 2 2 7 10" xfId="15906"/>
    <cellStyle name="Обычный 7 2 2 7 11" xfId="15907"/>
    <cellStyle name="Обычный 7 2 2 7 12" xfId="19397"/>
    <cellStyle name="Обычный 7 2 2 7 13" xfId="21091"/>
    <cellStyle name="Обычный 7 2 2 7 14" xfId="22703"/>
    <cellStyle name="Обычный 7 2 2 7 2" xfId="15908"/>
    <cellStyle name="Обычный 7 2 2 7 2 10" xfId="15909"/>
    <cellStyle name="Обычный 7 2 2 7 2 11" xfId="19398"/>
    <cellStyle name="Обычный 7 2 2 7 2 12" xfId="21092"/>
    <cellStyle name="Обычный 7 2 2 7 2 13" xfId="22704"/>
    <cellStyle name="Обычный 7 2 2 7 2 2" xfId="15910"/>
    <cellStyle name="Обычный 7 2 2 7 2 2 2" xfId="15911"/>
    <cellStyle name="Обычный 7 2 2 7 2 3" xfId="15912"/>
    <cellStyle name="Обычный 7 2 2 7 2 4" xfId="15913"/>
    <cellStyle name="Обычный 7 2 2 7 2 5" xfId="15914"/>
    <cellStyle name="Обычный 7 2 2 7 2 6" xfId="15915"/>
    <cellStyle name="Обычный 7 2 2 7 2 7" xfId="15916"/>
    <cellStyle name="Обычный 7 2 2 7 2 8" xfId="15917"/>
    <cellStyle name="Обычный 7 2 2 7 2 9" xfId="15918"/>
    <cellStyle name="Обычный 7 2 2 7 3" xfId="15919"/>
    <cellStyle name="Обычный 7 2 2 7 3 2" xfId="15920"/>
    <cellStyle name="Обычный 7 2 2 7 4" xfId="15921"/>
    <cellStyle name="Обычный 7 2 2 7 5" xfId="15922"/>
    <cellStyle name="Обычный 7 2 2 7 6" xfId="15923"/>
    <cellStyle name="Обычный 7 2 2 7 7" xfId="15924"/>
    <cellStyle name="Обычный 7 2 2 7 8" xfId="15925"/>
    <cellStyle name="Обычный 7 2 2 7 9" xfId="15926"/>
    <cellStyle name="Обычный 7 2 2 8" xfId="15927"/>
    <cellStyle name="Обычный 7 2 2 8 10" xfId="15928"/>
    <cellStyle name="Обычный 7 2 2 8 11" xfId="19399"/>
    <cellStyle name="Обычный 7 2 2 8 12" xfId="21093"/>
    <cellStyle name="Обычный 7 2 2 8 13" xfId="22705"/>
    <cellStyle name="Обычный 7 2 2 8 2" xfId="15929"/>
    <cellStyle name="Обычный 7 2 2 8 2 2" xfId="15930"/>
    <cellStyle name="Обычный 7 2 2 8 3" xfId="15931"/>
    <cellStyle name="Обычный 7 2 2 8 4" xfId="15932"/>
    <cellStyle name="Обычный 7 2 2 8 5" xfId="15933"/>
    <cellStyle name="Обычный 7 2 2 8 6" xfId="15934"/>
    <cellStyle name="Обычный 7 2 2 8 7" xfId="15935"/>
    <cellStyle name="Обычный 7 2 2 8 8" xfId="15936"/>
    <cellStyle name="Обычный 7 2 2 8 9" xfId="15937"/>
    <cellStyle name="Обычный 7 2 2 9" xfId="15938"/>
    <cellStyle name="Обычный 7 2 2 9 10" xfId="21094"/>
    <cellStyle name="Обычный 7 2 2 9 11" xfId="22706"/>
    <cellStyle name="Обычный 7 2 2 9 2" xfId="15939"/>
    <cellStyle name="Обычный 7 2 2 9 2 2" xfId="15940"/>
    <cellStyle name="Обычный 7 2 2 9 3" xfId="15941"/>
    <cellStyle name="Обычный 7 2 2 9 4" xfId="15942"/>
    <cellStyle name="Обычный 7 2 2 9 5" xfId="15943"/>
    <cellStyle name="Обычный 7 2 2 9 6" xfId="15944"/>
    <cellStyle name="Обычный 7 2 2 9 7" xfId="15945"/>
    <cellStyle name="Обычный 7 2 2 9 8" xfId="15946"/>
    <cellStyle name="Обычный 7 2 2 9 9" xfId="19400"/>
    <cellStyle name="Обычный 7 2 20" xfId="15947"/>
    <cellStyle name="Обычный 7 2 21" xfId="15948"/>
    <cellStyle name="Обычный 7 2 22" xfId="15949"/>
    <cellStyle name="Обычный 7 2 23" xfId="15950"/>
    <cellStyle name="Обычный 7 2 24" xfId="19362"/>
    <cellStyle name="Обычный 7 2 25" xfId="19642"/>
    <cellStyle name="Обычный 7 2 26" xfId="21056"/>
    <cellStyle name="Обычный 7 2 27" xfId="22668"/>
    <cellStyle name="Обычный 7 2 3" xfId="15951"/>
    <cellStyle name="Обычный 7 2 3 10" xfId="15952"/>
    <cellStyle name="Обычный 7 2 3 11" xfId="15953"/>
    <cellStyle name="Обычный 7 2 3 12" xfId="15954"/>
    <cellStyle name="Обычный 7 2 3 13" xfId="15955"/>
    <cellStyle name="Обычный 7 2 3 14" xfId="15956"/>
    <cellStyle name="Обычный 7 2 3 15" xfId="15957"/>
    <cellStyle name="Обычный 7 2 3 16" xfId="15958"/>
    <cellStyle name="Обычный 7 2 3 17" xfId="15959"/>
    <cellStyle name="Обычный 7 2 3 18" xfId="19401"/>
    <cellStyle name="Обычный 7 2 3 19" xfId="21095"/>
    <cellStyle name="Обычный 7 2 3 2" xfId="15960"/>
    <cellStyle name="Обычный 7 2 3 2 10" xfId="15961"/>
    <cellStyle name="Обычный 7 2 3 2 11" xfId="15962"/>
    <cellStyle name="Обычный 7 2 3 2 12" xfId="19402"/>
    <cellStyle name="Обычный 7 2 3 2 13" xfId="21096"/>
    <cellStyle name="Обычный 7 2 3 2 14" xfId="22708"/>
    <cellStyle name="Обычный 7 2 3 2 2" xfId="15963"/>
    <cellStyle name="Обычный 7 2 3 2 2 10" xfId="15964"/>
    <cellStyle name="Обычный 7 2 3 2 2 11" xfId="19403"/>
    <cellStyle name="Обычный 7 2 3 2 2 12" xfId="21097"/>
    <cellStyle name="Обычный 7 2 3 2 2 13" xfId="22709"/>
    <cellStyle name="Обычный 7 2 3 2 2 2" xfId="15965"/>
    <cellStyle name="Обычный 7 2 3 2 2 2 2" xfId="15966"/>
    <cellStyle name="Обычный 7 2 3 2 2 3" xfId="15967"/>
    <cellStyle name="Обычный 7 2 3 2 2 4" xfId="15968"/>
    <cellStyle name="Обычный 7 2 3 2 2 5" xfId="15969"/>
    <cellStyle name="Обычный 7 2 3 2 2 6" xfId="15970"/>
    <cellStyle name="Обычный 7 2 3 2 2 7" xfId="15971"/>
    <cellStyle name="Обычный 7 2 3 2 2 8" xfId="15972"/>
    <cellStyle name="Обычный 7 2 3 2 2 9" xfId="15973"/>
    <cellStyle name="Обычный 7 2 3 2 3" xfId="15974"/>
    <cellStyle name="Обычный 7 2 3 2 3 2" xfId="15975"/>
    <cellStyle name="Обычный 7 2 3 2 4" xfId="15976"/>
    <cellStyle name="Обычный 7 2 3 2 5" xfId="15977"/>
    <cellStyle name="Обычный 7 2 3 2 6" xfId="15978"/>
    <cellStyle name="Обычный 7 2 3 2 7" xfId="15979"/>
    <cellStyle name="Обычный 7 2 3 2 8" xfId="15980"/>
    <cellStyle name="Обычный 7 2 3 2 9" xfId="15981"/>
    <cellStyle name="Обычный 7 2 3 20" xfId="22707"/>
    <cellStyle name="Обычный 7 2 3 3" xfId="15982"/>
    <cellStyle name="Обычный 7 2 3 3 10" xfId="15983"/>
    <cellStyle name="Обычный 7 2 3 3 11" xfId="15984"/>
    <cellStyle name="Обычный 7 2 3 3 12" xfId="19404"/>
    <cellStyle name="Обычный 7 2 3 3 13" xfId="21098"/>
    <cellStyle name="Обычный 7 2 3 3 14" xfId="22710"/>
    <cellStyle name="Обычный 7 2 3 3 2" xfId="15985"/>
    <cellStyle name="Обычный 7 2 3 3 2 10" xfId="15986"/>
    <cellStyle name="Обычный 7 2 3 3 2 11" xfId="19405"/>
    <cellStyle name="Обычный 7 2 3 3 2 12" xfId="21099"/>
    <cellStyle name="Обычный 7 2 3 3 2 13" xfId="22711"/>
    <cellStyle name="Обычный 7 2 3 3 2 2" xfId="15987"/>
    <cellStyle name="Обычный 7 2 3 3 2 2 2" xfId="15988"/>
    <cellStyle name="Обычный 7 2 3 3 2 3" xfId="15989"/>
    <cellStyle name="Обычный 7 2 3 3 2 4" xfId="15990"/>
    <cellStyle name="Обычный 7 2 3 3 2 5" xfId="15991"/>
    <cellStyle name="Обычный 7 2 3 3 2 6" xfId="15992"/>
    <cellStyle name="Обычный 7 2 3 3 2 7" xfId="15993"/>
    <cellStyle name="Обычный 7 2 3 3 2 8" xfId="15994"/>
    <cellStyle name="Обычный 7 2 3 3 2 9" xfId="15995"/>
    <cellStyle name="Обычный 7 2 3 3 3" xfId="15996"/>
    <cellStyle name="Обычный 7 2 3 3 3 2" xfId="15997"/>
    <cellStyle name="Обычный 7 2 3 3 4" xfId="15998"/>
    <cellStyle name="Обычный 7 2 3 3 5" xfId="15999"/>
    <cellStyle name="Обычный 7 2 3 3 6" xfId="16000"/>
    <cellStyle name="Обычный 7 2 3 3 7" xfId="16001"/>
    <cellStyle name="Обычный 7 2 3 3 8" xfId="16002"/>
    <cellStyle name="Обычный 7 2 3 3 9" xfId="16003"/>
    <cellStyle name="Обычный 7 2 3 4" xfId="16004"/>
    <cellStyle name="Обычный 7 2 3 4 10" xfId="16005"/>
    <cellStyle name="Обычный 7 2 3 4 11" xfId="16006"/>
    <cellStyle name="Обычный 7 2 3 4 12" xfId="19406"/>
    <cellStyle name="Обычный 7 2 3 4 13" xfId="21100"/>
    <cellStyle name="Обычный 7 2 3 4 14" xfId="22712"/>
    <cellStyle name="Обычный 7 2 3 4 2" xfId="16007"/>
    <cellStyle name="Обычный 7 2 3 4 2 10" xfId="16008"/>
    <cellStyle name="Обычный 7 2 3 4 2 11" xfId="19407"/>
    <cellStyle name="Обычный 7 2 3 4 2 12" xfId="21101"/>
    <cellStyle name="Обычный 7 2 3 4 2 13" xfId="22713"/>
    <cellStyle name="Обычный 7 2 3 4 2 2" xfId="16009"/>
    <cellStyle name="Обычный 7 2 3 4 2 2 2" xfId="16010"/>
    <cellStyle name="Обычный 7 2 3 4 2 3" xfId="16011"/>
    <cellStyle name="Обычный 7 2 3 4 2 4" xfId="16012"/>
    <cellStyle name="Обычный 7 2 3 4 2 5" xfId="16013"/>
    <cellStyle name="Обычный 7 2 3 4 2 6" xfId="16014"/>
    <cellStyle name="Обычный 7 2 3 4 2 7" xfId="16015"/>
    <cellStyle name="Обычный 7 2 3 4 2 8" xfId="16016"/>
    <cellStyle name="Обычный 7 2 3 4 2 9" xfId="16017"/>
    <cellStyle name="Обычный 7 2 3 4 3" xfId="16018"/>
    <cellStyle name="Обычный 7 2 3 4 3 2" xfId="16019"/>
    <cellStyle name="Обычный 7 2 3 4 4" xfId="16020"/>
    <cellStyle name="Обычный 7 2 3 4 5" xfId="16021"/>
    <cellStyle name="Обычный 7 2 3 4 6" xfId="16022"/>
    <cellStyle name="Обычный 7 2 3 4 7" xfId="16023"/>
    <cellStyle name="Обычный 7 2 3 4 8" xfId="16024"/>
    <cellStyle name="Обычный 7 2 3 4 9" xfId="16025"/>
    <cellStyle name="Обычный 7 2 3 5" xfId="16026"/>
    <cellStyle name="Обычный 7 2 3 5 10" xfId="16027"/>
    <cellStyle name="Обычный 7 2 3 5 11" xfId="16028"/>
    <cellStyle name="Обычный 7 2 3 5 12" xfId="19408"/>
    <cellStyle name="Обычный 7 2 3 5 13" xfId="21102"/>
    <cellStyle name="Обычный 7 2 3 5 14" xfId="22714"/>
    <cellStyle name="Обычный 7 2 3 5 2" xfId="16029"/>
    <cellStyle name="Обычный 7 2 3 5 2 10" xfId="16030"/>
    <cellStyle name="Обычный 7 2 3 5 2 11" xfId="19409"/>
    <cellStyle name="Обычный 7 2 3 5 2 12" xfId="21103"/>
    <cellStyle name="Обычный 7 2 3 5 2 13" xfId="22715"/>
    <cellStyle name="Обычный 7 2 3 5 2 2" xfId="16031"/>
    <cellStyle name="Обычный 7 2 3 5 2 2 2" xfId="16032"/>
    <cellStyle name="Обычный 7 2 3 5 2 3" xfId="16033"/>
    <cellStyle name="Обычный 7 2 3 5 2 4" xfId="16034"/>
    <cellStyle name="Обычный 7 2 3 5 2 5" xfId="16035"/>
    <cellStyle name="Обычный 7 2 3 5 2 6" xfId="16036"/>
    <cellStyle name="Обычный 7 2 3 5 2 7" xfId="16037"/>
    <cellStyle name="Обычный 7 2 3 5 2 8" xfId="16038"/>
    <cellStyle name="Обычный 7 2 3 5 2 9" xfId="16039"/>
    <cellStyle name="Обычный 7 2 3 5 3" xfId="16040"/>
    <cellStyle name="Обычный 7 2 3 5 3 2" xfId="16041"/>
    <cellStyle name="Обычный 7 2 3 5 4" xfId="16042"/>
    <cellStyle name="Обычный 7 2 3 5 5" xfId="16043"/>
    <cellStyle name="Обычный 7 2 3 5 6" xfId="16044"/>
    <cellStyle name="Обычный 7 2 3 5 7" xfId="16045"/>
    <cellStyle name="Обычный 7 2 3 5 8" xfId="16046"/>
    <cellStyle name="Обычный 7 2 3 5 9" xfId="16047"/>
    <cellStyle name="Обычный 7 2 3 6" xfId="16048"/>
    <cellStyle name="Обычный 7 2 3 6 10" xfId="16049"/>
    <cellStyle name="Обычный 7 2 3 6 11" xfId="19410"/>
    <cellStyle name="Обычный 7 2 3 6 12" xfId="21104"/>
    <cellStyle name="Обычный 7 2 3 6 13" xfId="22716"/>
    <cellStyle name="Обычный 7 2 3 6 2" xfId="16050"/>
    <cellStyle name="Обычный 7 2 3 6 2 2" xfId="16051"/>
    <cellStyle name="Обычный 7 2 3 6 3" xfId="16052"/>
    <cellStyle name="Обычный 7 2 3 6 4" xfId="16053"/>
    <cellStyle name="Обычный 7 2 3 6 5" xfId="16054"/>
    <cellStyle name="Обычный 7 2 3 6 6" xfId="16055"/>
    <cellStyle name="Обычный 7 2 3 6 7" xfId="16056"/>
    <cellStyle name="Обычный 7 2 3 6 8" xfId="16057"/>
    <cellStyle name="Обычный 7 2 3 6 9" xfId="16058"/>
    <cellStyle name="Обычный 7 2 3 7" xfId="16059"/>
    <cellStyle name="Обычный 7 2 3 7 10" xfId="21105"/>
    <cellStyle name="Обычный 7 2 3 7 11" xfId="22717"/>
    <cellStyle name="Обычный 7 2 3 7 2" xfId="16060"/>
    <cellStyle name="Обычный 7 2 3 7 2 2" xfId="16061"/>
    <cellStyle name="Обычный 7 2 3 7 3" xfId="16062"/>
    <cellStyle name="Обычный 7 2 3 7 4" xfId="16063"/>
    <cellStyle name="Обычный 7 2 3 7 5" xfId="16064"/>
    <cellStyle name="Обычный 7 2 3 7 6" xfId="16065"/>
    <cellStyle name="Обычный 7 2 3 7 7" xfId="16066"/>
    <cellStyle name="Обычный 7 2 3 7 8" xfId="16067"/>
    <cellStyle name="Обычный 7 2 3 7 9" xfId="19411"/>
    <cellStyle name="Обычный 7 2 3 8" xfId="16068"/>
    <cellStyle name="Обычный 7 2 3 8 2" xfId="16069"/>
    <cellStyle name="Обычный 7 2 3 9" xfId="16070"/>
    <cellStyle name="Обычный 7 2 4" xfId="16071"/>
    <cellStyle name="Обычный 7 2 4 10" xfId="16072"/>
    <cellStyle name="Обычный 7 2 4 11" xfId="16073"/>
    <cellStyle name="Обычный 7 2 4 12" xfId="16074"/>
    <cellStyle name="Обычный 7 2 4 13" xfId="16075"/>
    <cellStyle name="Обычный 7 2 4 14" xfId="16076"/>
    <cellStyle name="Обычный 7 2 4 15" xfId="16077"/>
    <cellStyle name="Обычный 7 2 4 16" xfId="16078"/>
    <cellStyle name="Обычный 7 2 4 17" xfId="16079"/>
    <cellStyle name="Обычный 7 2 4 18" xfId="19412"/>
    <cellStyle name="Обычный 7 2 4 19" xfId="21106"/>
    <cellStyle name="Обычный 7 2 4 2" xfId="16080"/>
    <cellStyle name="Обычный 7 2 4 2 10" xfId="16081"/>
    <cellStyle name="Обычный 7 2 4 2 11" xfId="16082"/>
    <cellStyle name="Обычный 7 2 4 2 12" xfId="19413"/>
    <cellStyle name="Обычный 7 2 4 2 13" xfId="21107"/>
    <cellStyle name="Обычный 7 2 4 2 14" xfId="22719"/>
    <cellStyle name="Обычный 7 2 4 2 2" xfId="16083"/>
    <cellStyle name="Обычный 7 2 4 2 2 10" xfId="16084"/>
    <cellStyle name="Обычный 7 2 4 2 2 11" xfId="19414"/>
    <cellStyle name="Обычный 7 2 4 2 2 12" xfId="21108"/>
    <cellStyle name="Обычный 7 2 4 2 2 13" xfId="22720"/>
    <cellStyle name="Обычный 7 2 4 2 2 2" xfId="16085"/>
    <cellStyle name="Обычный 7 2 4 2 2 2 2" xfId="16086"/>
    <cellStyle name="Обычный 7 2 4 2 2 3" xfId="16087"/>
    <cellStyle name="Обычный 7 2 4 2 2 4" xfId="16088"/>
    <cellStyle name="Обычный 7 2 4 2 2 5" xfId="16089"/>
    <cellStyle name="Обычный 7 2 4 2 2 6" xfId="16090"/>
    <cellStyle name="Обычный 7 2 4 2 2 7" xfId="16091"/>
    <cellStyle name="Обычный 7 2 4 2 2 8" xfId="16092"/>
    <cellStyle name="Обычный 7 2 4 2 2 9" xfId="16093"/>
    <cellStyle name="Обычный 7 2 4 2 3" xfId="16094"/>
    <cellStyle name="Обычный 7 2 4 2 3 2" xfId="16095"/>
    <cellStyle name="Обычный 7 2 4 2 4" xfId="16096"/>
    <cellStyle name="Обычный 7 2 4 2 5" xfId="16097"/>
    <cellStyle name="Обычный 7 2 4 2 6" xfId="16098"/>
    <cellStyle name="Обычный 7 2 4 2 7" xfId="16099"/>
    <cellStyle name="Обычный 7 2 4 2 8" xfId="16100"/>
    <cellStyle name="Обычный 7 2 4 2 9" xfId="16101"/>
    <cellStyle name="Обычный 7 2 4 20" xfId="22718"/>
    <cellStyle name="Обычный 7 2 4 3" xfId="16102"/>
    <cellStyle name="Обычный 7 2 4 3 10" xfId="16103"/>
    <cellStyle name="Обычный 7 2 4 3 11" xfId="16104"/>
    <cellStyle name="Обычный 7 2 4 3 12" xfId="19415"/>
    <cellStyle name="Обычный 7 2 4 3 13" xfId="21109"/>
    <cellStyle name="Обычный 7 2 4 3 14" xfId="22721"/>
    <cellStyle name="Обычный 7 2 4 3 2" xfId="16105"/>
    <cellStyle name="Обычный 7 2 4 3 2 10" xfId="16106"/>
    <cellStyle name="Обычный 7 2 4 3 2 11" xfId="19416"/>
    <cellStyle name="Обычный 7 2 4 3 2 12" xfId="21110"/>
    <cellStyle name="Обычный 7 2 4 3 2 13" xfId="22722"/>
    <cellStyle name="Обычный 7 2 4 3 2 2" xfId="16107"/>
    <cellStyle name="Обычный 7 2 4 3 2 2 2" xfId="16108"/>
    <cellStyle name="Обычный 7 2 4 3 2 3" xfId="16109"/>
    <cellStyle name="Обычный 7 2 4 3 2 4" xfId="16110"/>
    <cellStyle name="Обычный 7 2 4 3 2 5" xfId="16111"/>
    <cellStyle name="Обычный 7 2 4 3 2 6" xfId="16112"/>
    <cellStyle name="Обычный 7 2 4 3 2 7" xfId="16113"/>
    <cellStyle name="Обычный 7 2 4 3 2 8" xfId="16114"/>
    <cellStyle name="Обычный 7 2 4 3 2 9" xfId="16115"/>
    <cellStyle name="Обычный 7 2 4 3 3" xfId="16116"/>
    <cellStyle name="Обычный 7 2 4 3 3 2" xfId="16117"/>
    <cellStyle name="Обычный 7 2 4 3 4" xfId="16118"/>
    <cellStyle name="Обычный 7 2 4 3 5" xfId="16119"/>
    <cellStyle name="Обычный 7 2 4 3 6" xfId="16120"/>
    <cellStyle name="Обычный 7 2 4 3 7" xfId="16121"/>
    <cellStyle name="Обычный 7 2 4 3 8" xfId="16122"/>
    <cellStyle name="Обычный 7 2 4 3 9" xfId="16123"/>
    <cellStyle name="Обычный 7 2 4 4" xfId="16124"/>
    <cellStyle name="Обычный 7 2 4 4 10" xfId="16125"/>
    <cellStyle name="Обычный 7 2 4 4 11" xfId="16126"/>
    <cellStyle name="Обычный 7 2 4 4 12" xfId="19417"/>
    <cellStyle name="Обычный 7 2 4 4 13" xfId="21111"/>
    <cellStyle name="Обычный 7 2 4 4 14" xfId="22723"/>
    <cellStyle name="Обычный 7 2 4 4 2" xfId="16127"/>
    <cellStyle name="Обычный 7 2 4 4 2 10" xfId="16128"/>
    <cellStyle name="Обычный 7 2 4 4 2 11" xfId="19418"/>
    <cellStyle name="Обычный 7 2 4 4 2 12" xfId="21112"/>
    <cellStyle name="Обычный 7 2 4 4 2 13" xfId="22724"/>
    <cellStyle name="Обычный 7 2 4 4 2 2" xfId="16129"/>
    <cellStyle name="Обычный 7 2 4 4 2 2 2" xfId="16130"/>
    <cellStyle name="Обычный 7 2 4 4 2 3" xfId="16131"/>
    <cellStyle name="Обычный 7 2 4 4 2 4" xfId="16132"/>
    <cellStyle name="Обычный 7 2 4 4 2 5" xfId="16133"/>
    <cellStyle name="Обычный 7 2 4 4 2 6" xfId="16134"/>
    <cellStyle name="Обычный 7 2 4 4 2 7" xfId="16135"/>
    <cellStyle name="Обычный 7 2 4 4 2 8" xfId="16136"/>
    <cellStyle name="Обычный 7 2 4 4 2 9" xfId="16137"/>
    <cellStyle name="Обычный 7 2 4 4 3" xfId="16138"/>
    <cellStyle name="Обычный 7 2 4 4 3 2" xfId="16139"/>
    <cellStyle name="Обычный 7 2 4 4 4" xfId="16140"/>
    <cellStyle name="Обычный 7 2 4 4 5" xfId="16141"/>
    <cellStyle name="Обычный 7 2 4 4 6" xfId="16142"/>
    <cellStyle name="Обычный 7 2 4 4 7" xfId="16143"/>
    <cellStyle name="Обычный 7 2 4 4 8" xfId="16144"/>
    <cellStyle name="Обычный 7 2 4 4 9" xfId="16145"/>
    <cellStyle name="Обычный 7 2 4 5" xfId="16146"/>
    <cellStyle name="Обычный 7 2 4 5 10" xfId="16147"/>
    <cellStyle name="Обычный 7 2 4 5 11" xfId="16148"/>
    <cellStyle name="Обычный 7 2 4 5 12" xfId="19419"/>
    <cellStyle name="Обычный 7 2 4 5 13" xfId="21113"/>
    <cellStyle name="Обычный 7 2 4 5 14" xfId="22725"/>
    <cellStyle name="Обычный 7 2 4 5 2" xfId="16149"/>
    <cellStyle name="Обычный 7 2 4 5 2 10" xfId="16150"/>
    <cellStyle name="Обычный 7 2 4 5 2 11" xfId="19420"/>
    <cellStyle name="Обычный 7 2 4 5 2 12" xfId="21114"/>
    <cellStyle name="Обычный 7 2 4 5 2 13" xfId="22726"/>
    <cellStyle name="Обычный 7 2 4 5 2 2" xfId="16151"/>
    <cellStyle name="Обычный 7 2 4 5 2 2 2" xfId="16152"/>
    <cellStyle name="Обычный 7 2 4 5 2 3" xfId="16153"/>
    <cellStyle name="Обычный 7 2 4 5 2 4" xfId="16154"/>
    <cellStyle name="Обычный 7 2 4 5 2 5" xfId="16155"/>
    <cellStyle name="Обычный 7 2 4 5 2 6" xfId="16156"/>
    <cellStyle name="Обычный 7 2 4 5 2 7" xfId="16157"/>
    <cellStyle name="Обычный 7 2 4 5 2 8" xfId="16158"/>
    <cellStyle name="Обычный 7 2 4 5 2 9" xfId="16159"/>
    <cellStyle name="Обычный 7 2 4 5 3" xfId="16160"/>
    <cellStyle name="Обычный 7 2 4 5 3 2" xfId="16161"/>
    <cellStyle name="Обычный 7 2 4 5 4" xfId="16162"/>
    <cellStyle name="Обычный 7 2 4 5 5" xfId="16163"/>
    <cellStyle name="Обычный 7 2 4 5 6" xfId="16164"/>
    <cellStyle name="Обычный 7 2 4 5 7" xfId="16165"/>
    <cellStyle name="Обычный 7 2 4 5 8" xfId="16166"/>
    <cellStyle name="Обычный 7 2 4 5 9" xfId="16167"/>
    <cellStyle name="Обычный 7 2 4 6" xfId="16168"/>
    <cellStyle name="Обычный 7 2 4 6 10" xfId="16169"/>
    <cellStyle name="Обычный 7 2 4 6 11" xfId="19421"/>
    <cellStyle name="Обычный 7 2 4 6 12" xfId="21115"/>
    <cellStyle name="Обычный 7 2 4 6 13" xfId="22727"/>
    <cellStyle name="Обычный 7 2 4 6 2" xfId="16170"/>
    <cellStyle name="Обычный 7 2 4 6 2 2" xfId="16171"/>
    <cellStyle name="Обычный 7 2 4 6 3" xfId="16172"/>
    <cellStyle name="Обычный 7 2 4 6 4" xfId="16173"/>
    <cellStyle name="Обычный 7 2 4 6 5" xfId="16174"/>
    <cellStyle name="Обычный 7 2 4 6 6" xfId="16175"/>
    <cellStyle name="Обычный 7 2 4 6 7" xfId="16176"/>
    <cellStyle name="Обычный 7 2 4 6 8" xfId="16177"/>
    <cellStyle name="Обычный 7 2 4 6 9" xfId="16178"/>
    <cellStyle name="Обычный 7 2 4 7" xfId="16179"/>
    <cellStyle name="Обычный 7 2 4 7 10" xfId="21116"/>
    <cellStyle name="Обычный 7 2 4 7 11" xfId="22728"/>
    <cellStyle name="Обычный 7 2 4 7 2" xfId="16180"/>
    <cellStyle name="Обычный 7 2 4 7 2 2" xfId="16181"/>
    <cellStyle name="Обычный 7 2 4 7 3" xfId="16182"/>
    <cellStyle name="Обычный 7 2 4 7 4" xfId="16183"/>
    <cellStyle name="Обычный 7 2 4 7 5" xfId="16184"/>
    <cellStyle name="Обычный 7 2 4 7 6" xfId="16185"/>
    <cellStyle name="Обычный 7 2 4 7 7" xfId="16186"/>
    <cellStyle name="Обычный 7 2 4 7 8" xfId="16187"/>
    <cellStyle name="Обычный 7 2 4 7 9" xfId="19422"/>
    <cellStyle name="Обычный 7 2 4 8" xfId="16188"/>
    <cellStyle name="Обычный 7 2 4 8 2" xfId="16189"/>
    <cellStyle name="Обычный 7 2 4 9" xfId="16190"/>
    <cellStyle name="Обычный 7 2 5" xfId="16191"/>
    <cellStyle name="Обычный 7 2 5 10" xfId="16192"/>
    <cellStyle name="Обычный 7 2 5 11" xfId="16193"/>
    <cellStyle name="Обычный 7 2 5 12" xfId="19423"/>
    <cellStyle name="Обычный 7 2 5 13" xfId="21117"/>
    <cellStyle name="Обычный 7 2 5 14" xfId="22729"/>
    <cellStyle name="Обычный 7 2 5 2" xfId="16194"/>
    <cellStyle name="Обычный 7 2 5 2 10" xfId="16195"/>
    <cellStyle name="Обычный 7 2 5 2 11" xfId="19424"/>
    <cellStyle name="Обычный 7 2 5 2 12" xfId="21118"/>
    <cellStyle name="Обычный 7 2 5 2 13" xfId="22730"/>
    <cellStyle name="Обычный 7 2 5 2 2" xfId="16196"/>
    <cellStyle name="Обычный 7 2 5 2 2 2" xfId="16197"/>
    <cellStyle name="Обычный 7 2 5 2 3" xfId="16198"/>
    <cellStyle name="Обычный 7 2 5 2 4" xfId="16199"/>
    <cellStyle name="Обычный 7 2 5 2 5" xfId="16200"/>
    <cellStyle name="Обычный 7 2 5 2 6" xfId="16201"/>
    <cellStyle name="Обычный 7 2 5 2 7" xfId="16202"/>
    <cellStyle name="Обычный 7 2 5 2 8" xfId="16203"/>
    <cellStyle name="Обычный 7 2 5 2 9" xfId="16204"/>
    <cellStyle name="Обычный 7 2 5 3" xfId="16205"/>
    <cellStyle name="Обычный 7 2 5 3 2" xfId="16206"/>
    <cellStyle name="Обычный 7 2 5 4" xfId="16207"/>
    <cellStyle name="Обычный 7 2 5 5" xfId="16208"/>
    <cellStyle name="Обычный 7 2 5 6" xfId="16209"/>
    <cellStyle name="Обычный 7 2 5 7" xfId="16210"/>
    <cellStyle name="Обычный 7 2 5 8" xfId="16211"/>
    <cellStyle name="Обычный 7 2 5 9" xfId="16212"/>
    <cellStyle name="Обычный 7 2 6" xfId="16213"/>
    <cellStyle name="Обычный 7 2 6 10" xfId="16214"/>
    <cellStyle name="Обычный 7 2 6 11" xfId="16215"/>
    <cellStyle name="Обычный 7 2 6 12" xfId="19425"/>
    <cellStyle name="Обычный 7 2 6 13" xfId="21119"/>
    <cellStyle name="Обычный 7 2 6 14" xfId="22731"/>
    <cellStyle name="Обычный 7 2 6 2" xfId="16216"/>
    <cellStyle name="Обычный 7 2 6 2 10" xfId="16217"/>
    <cellStyle name="Обычный 7 2 6 2 11" xfId="19426"/>
    <cellStyle name="Обычный 7 2 6 2 12" xfId="21120"/>
    <cellStyle name="Обычный 7 2 6 2 13" xfId="22732"/>
    <cellStyle name="Обычный 7 2 6 2 2" xfId="16218"/>
    <cellStyle name="Обычный 7 2 6 2 2 2" xfId="16219"/>
    <cellStyle name="Обычный 7 2 6 2 3" xfId="16220"/>
    <cellStyle name="Обычный 7 2 6 2 4" xfId="16221"/>
    <cellStyle name="Обычный 7 2 6 2 5" xfId="16222"/>
    <cellStyle name="Обычный 7 2 6 2 6" xfId="16223"/>
    <cellStyle name="Обычный 7 2 6 2 7" xfId="16224"/>
    <cellStyle name="Обычный 7 2 6 2 8" xfId="16225"/>
    <cellStyle name="Обычный 7 2 6 2 9" xfId="16226"/>
    <cellStyle name="Обычный 7 2 6 3" xfId="16227"/>
    <cellStyle name="Обычный 7 2 6 3 2" xfId="16228"/>
    <cellStyle name="Обычный 7 2 6 4" xfId="16229"/>
    <cellStyle name="Обычный 7 2 6 5" xfId="16230"/>
    <cellStyle name="Обычный 7 2 6 6" xfId="16231"/>
    <cellStyle name="Обычный 7 2 6 7" xfId="16232"/>
    <cellStyle name="Обычный 7 2 6 8" xfId="16233"/>
    <cellStyle name="Обычный 7 2 6 9" xfId="16234"/>
    <cellStyle name="Обычный 7 2 7" xfId="16235"/>
    <cellStyle name="Обычный 7 2 7 10" xfId="16236"/>
    <cellStyle name="Обычный 7 2 7 11" xfId="16237"/>
    <cellStyle name="Обычный 7 2 7 12" xfId="19427"/>
    <cellStyle name="Обычный 7 2 7 13" xfId="21121"/>
    <cellStyle name="Обычный 7 2 7 14" xfId="22733"/>
    <cellStyle name="Обычный 7 2 7 2" xfId="16238"/>
    <cellStyle name="Обычный 7 2 7 2 10" xfId="16239"/>
    <cellStyle name="Обычный 7 2 7 2 11" xfId="19428"/>
    <cellStyle name="Обычный 7 2 7 2 12" xfId="21122"/>
    <cellStyle name="Обычный 7 2 7 2 13" xfId="22734"/>
    <cellStyle name="Обычный 7 2 7 2 2" xfId="16240"/>
    <cellStyle name="Обычный 7 2 7 2 2 2" xfId="16241"/>
    <cellStyle name="Обычный 7 2 7 2 3" xfId="16242"/>
    <cellStyle name="Обычный 7 2 7 2 4" xfId="16243"/>
    <cellStyle name="Обычный 7 2 7 2 5" xfId="16244"/>
    <cellStyle name="Обычный 7 2 7 2 6" xfId="16245"/>
    <cellStyle name="Обычный 7 2 7 2 7" xfId="16246"/>
    <cellStyle name="Обычный 7 2 7 2 8" xfId="16247"/>
    <cellStyle name="Обычный 7 2 7 2 9" xfId="16248"/>
    <cellStyle name="Обычный 7 2 7 3" xfId="16249"/>
    <cellStyle name="Обычный 7 2 7 3 2" xfId="16250"/>
    <cellStyle name="Обычный 7 2 7 4" xfId="16251"/>
    <cellStyle name="Обычный 7 2 7 5" xfId="16252"/>
    <cellStyle name="Обычный 7 2 7 6" xfId="16253"/>
    <cellStyle name="Обычный 7 2 7 7" xfId="16254"/>
    <cellStyle name="Обычный 7 2 7 8" xfId="16255"/>
    <cellStyle name="Обычный 7 2 7 9" xfId="16256"/>
    <cellStyle name="Обычный 7 2 8" xfId="16257"/>
    <cellStyle name="Обычный 7 2 8 10" xfId="16258"/>
    <cellStyle name="Обычный 7 2 8 11" xfId="16259"/>
    <cellStyle name="Обычный 7 2 8 12" xfId="19429"/>
    <cellStyle name="Обычный 7 2 8 13" xfId="21123"/>
    <cellStyle name="Обычный 7 2 8 14" xfId="22735"/>
    <cellStyle name="Обычный 7 2 8 2" xfId="16260"/>
    <cellStyle name="Обычный 7 2 8 2 10" xfId="16261"/>
    <cellStyle name="Обычный 7 2 8 2 11" xfId="19430"/>
    <cellStyle name="Обычный 7 2 8 2 12" xfId="21124"/>
    <cellStyle name="Обычный 7 2 8 2 13" xfId="22736"/>
    <cellStyle name="Обычный 7 2 8 2 2" xfId="16262"/>
    <cellStyle name="Обычный 7 2 8 2 2 2" xfId="16263"/>
    <cellStyle name="Обычный 7 2 8 2 3" xfId="16264"/>
    <cellStyle name="Обычный 7 2 8 2 4" xfId="16265"/>
    <cellStyle name="Обычный 7 2 8 2 5" xfId="16266"/>
    <cellStyle name="Обычный 7 2 8 2 6" xfId="16267"/>
    <cellStyle name="Обычный 7 2 8 2 7" xfId="16268"/>
    <cellStyle name="Обычный 7 2 8 2 8" xfId="16269"/>
    <cellStyle name="Обычный 7 2 8 2 9" xfId="16270"/>
    <cellStyle name="Обычный 7 2 8 3" xfId="16271"/>
    <cellStyle name="Обычный 7 2 8 3 2" xfId="16272"/>
    <cellStyle name="Обычный 7 2 8 4" xfId="16273"/>
    <cellStyle name="Обычный 7 2 8 5" xfId="16274"/>
    <cellStyle name="Обычный 7 2 8 6" xfId="16275"/>
    <cellStyle name="Обычный 7 2 8 7" xfId="16276"/>
    <cellStyle name="Обычный 7 2 8 8" xfId="16277"/>
    <cellStyle name="Обычный 7 2 8 9" xfId="16278"/>
    <cellStyle name="Обычный 7 2 9" xfId="16279"/>
    <cellStyle name="Обычный 7 2 9 10" xfId="16280"/>
    <cellStyle name="Обычный 7 2 9 11" xfId="16281"/>
    <cellStyle name="Обычный 7 2 9 12" xfId="19431"/>
    <cellStyle name="Обычный 7 2 9 13" xfId="21125"/>
    <cellStyle name="Обычный 7 2 9 14" xfId="22737"/>
    <cellStyle name="Обычный 7 2 9 2" xfId="16282"/>
    <cellStyle name="Обычный 7 2 9 2 10" xfId="16283"/>
    <cellStyle name="Обычный 7 2 9 2 11" xfId="19432"/>
    <cellStyle name="Обычный 7 2 9 2 12" xfId="21126"/>
    <cellStyle name="Обычный 7 2 9 2 13" xfId="22738"/>
    <cellStyle name="Обычный 7 2 9 2 2" xfId="16284"/>
    <cellStyle name="Обычный 7 2 9 2 2 2" xfId="16285"/>
    <cellStyle name="Обычный 7 2 9 2 3" xfId="16286"/>
    <cellStyle name="Обычный 7 2 9 2 4" xfId="16287"/>
    <cellStyle name="Обычный 7 2 9 2 5" xfId="16288"/>
    <cellStyle name="Обычный 7 2 9 2 6" xfId="16289"/>
    <cellStyle name="Обычный 7 2 9 2 7" xfId="16290"/>
    <cellStyle name="Обычный 7 2 9 2 8" xfId="16291"/>
    <cellStyle name="Обычный 7 2 9 2 9" xfId="16292"/>
    <cellStyle name="Обычный 7 2 9 3" xfId="16293"/>
    <cellStyle name="Обычный 7 2 9 3 2" xfId="16294"/>
    <cellStyle name="Обычный 7 2 9 4" xfId="16295"/>
    <cellStyle name="Обычный 7 2 9 5" xfId="16296"/>
    <cellStyle name="Обычный 7 2 9 6" xfId="16297"/>
    <cellStyle name="Обычный 7 2 9 7" xfId="16298"/>
    <cellStyle name="Обычный 7 2 9 8" xfId="16299"/>
    <cellStyle name="Обычный 7 2 9 9" xfId="16300"/>
    <cellStyle name="Обычный 7 20" xfId="16301"/>
    <cellStyle name="Обычный 7 21" xfId="16302"/>
    <cellStyle name="Обычный 7 22" xfId="16303"/>
    <cellStyle name="Обычный 7 23" xfId="16304"/>
    <cellStyle name="Обычный 7 24" xfId="16305"/>
    <cellStyle name="Обычный 7 25" xfId="16306"/>
    <cellStyle name="Обычный 7 26" xfId="16307"/>
    <cellStyle name="Обычный 7 27" xfId="16308"/>
    <cellStyle name="Обычный 7 28" xfId="19348"/>
    <cellStyle name="Обычный 7 29" xfId="19641"/>
    <cellStyle name="Обычный 7 3" xfId="16309"/>
    <cellStyle name="Обычный 7 3 10" xfId="16310"/>
    <cellStyle name="Обычный 7 3 10 10" xfId="16311"/>
    <cellStyle name="Обычный 7 3 10 11" xfId="16312"/>
    <cellStyle name="Обычный 7 3 10 12" xfId="19434"/>
    <cellStyle name="Обычный 7 3 10 13" xfId="21128"/>
    <cellStyle name="Обычный 7 3 10 14" xfId="22740"/>
    <cellStyle name="Обычный 7 3 10 2" xfId="16313"/>
    <cellStyle name="Обычный 7 3 10 2 10" xfId="16314"/>
    <cellStyle name="Обычный 7 3 10 2 11" xfId="19435"/>
    <cellStyle name="Обычный 7 3 10 2 12" xfId="21129"/>
    <cellStyle name="Обычный 7 3 10 2 13" xfId="22741"/>
    <cellStyle name="Обычный 7 3 10 2 2" xfId="16315"/>
    <cellStyle name="Обычный 7 3 10 2 2 2" xfId="16316"/>
    <cellStyle name="Обычный 7 3 10 2 3" xfId="16317"/>
    <cellStyle name="Обычный 7 3 10 2 4" xfId="16318"/>
    <cellStyle name="Обычный 7 3 10 2 5" xfId="16319"/>
    <cellStyle name="Обычный 7 3 10 2 6" xfId="16320"/>
    <cellStyle name="Обычный 7 3 10 2 7" xfId="16321"/>
    <cellStyle name="Обычный 7 3 10 2 8" xfId="16322"/>
    <cellStyle name="Обычный 7 3 10 2 9" xfId="16323"/>
    <cellStyle name="Обычный 7 3 10 3" xfId="16324"/>
    <cellStyle name="Обычный 7 3 10 3 2" xfId="16325"/>
    <cellStyle name="Обычный 7 3 10 4" xfId="16326"/>
    <cellStyle name="Обычный 7 3 10 5" xfId="16327"/>
    <cellStyle name="Обычный 7 3 10 6" xfId="16328"/>
    <cellStyle name="Обычный 7 3 10 7" xfId="16329"/>
    <cellStyle name="Обычный 7 3 10 8" xfId="16330"/>
    <cellStyle name="Обычный 7 3 10 9" xfId="16331"/>
    <cellStyle name="Обычный 7 3 11" xfId="16332"/>
    <cellStyle name="Обычный 7 3 11 10" xfId="16333"/>
    <cellStyle name="Обычный 7 3 11 11" xfId="19436"/>
    <cellStyle name="Обычный 7 3 11 12" xfId="21130"/>
    <cellStyle name="Обычный 7 3 11 13" xfId="22742"/>
    <cellStyle name="Обычный 7 3 11 2" xfId="16334"/>
    <cellStyle name="Обычный 7 3 11 2 2" xfId="16335"/>
    <cellStyle name="Обычный 7 3 11 3" xfId="16336"/>
    <cellStyle name="Обычный 7 3 11 4" xfId="16337"/>
    <cellStyle name="Обычный 7 3 11 5" xfId="16338"/>
    <cellStyle name="Обычный 7 3 11 6" xfId="16339"/>
    <cellStyle name="Обычный 7 3 11 7" xfId="16340"/>
    <cellStyle name="Обычный 7 3 11 8" xfId="16341"/>
    <cellStyle name="Обычный 7 3 11 9" xfId="16342"/>
    <cellStyle name="Обычный 7 3 12" xfId="16343"/>
    <cellStyle name="Обычный 7 3 12 10" xfId="21131"/>
    <cellStyle name="Обычный 7 3 12 11" xfId="22743"/>
    <cellStyle name="Обычный 7 3 12 2" xfId="16344"/>
    <cellStyle name="Обычный 7 3 12 2 2" xfId="16345"/>
    <cellStyle name="Обычный 7 3 12 3" xfId="16346"/>
    <cellStyle name="Обычный 7 3 12 4" xfId="16347"/>
    <cellStyle name="Обычный 7 3 12 5" xfId="16348"/>
    <cellStyle name="Обычный 7 3 12 6" xfId="16349"/>
    <cellStyle name="Обычный 7 3 12 7" xfId="16350"/>
    <cellStyle name="Обычный 7 3 12 8" xfId="16351"/>
    <cellStyle name="Обычный 7 3 12 9" xfId="19437"/>
    <cellStyle name="Обычный 7 3 13" xfId="16352"/>
    <cellStyle name="Обычный 7 3 13 10" xfId="21132"/>
    <cellStyle name="Обычный 7 3 13 11" xfId="22744"/>
    <cellStyle name="Обычный 7 3 13 2" xfId="16353"/>
    <cellStyle name="Обычный 7 3 13 2 2" xfId="16354"/>
    <cellStyle name="Обычный 7 3 13 3" xfId="16355"/>
    <cellStyle name="Обычный 7 3 13 4" xfId="16356"/>
    <cellStyle name="Обычный 7 3 13 5" xfId="16357"/>
    <cellStyle name="Обычный 7 3 13 6" xfId="16358"/>
    <cellStyle name="Обычный 7 3 13 7" xfId="16359"/>
    <cellStyle name="Обычный 7 3 13 8" xfId="16360"/>
    <cellStyle name="Обычный 7 3 13 9" xfId="19438"/>
    <cellStyle name="Обычный 7 3 14" xfId="16361"/>
    <cellStyle name="Обычный 7 3 14 2" xfId="16362"/>
    <cellStyle name="Обычный 7 3 15" xfId="16363"/>
    <cellStyle name="Обычный 7 3 16" xfId="16364"/>
    <cellStyle name="Обычный 7 3 17" xfId="16365"/>
    <cellStyle name="Обычный 7 3 18" xfId="16366"/>
    <cellStyle name="Обычный 7 3 19" xfId="16367"/>
    <cellStyle name="Обычный 7 3 2" xfId="16368"/>
    <cellStyle name="Обычный 7 3 2 10" xfId="16369"/>
    <cellStyle name="Обычный 7 3 2 10 2" xfId="16370"/>
    <cellStyle name="Обычный 7 3 2 11" xfId="16371"/>
    <cellStyle name="Обычный 7 3 2 12" xfId="16372"/>
    <cellStyle name="Обычный 7 3 2 13" xfId="16373"/>
    <cellStyle name="Обычный 7 3 2 14" xfId="16374"/>
    <cellStyle name="Обычный 7 3 2 15" xfId="16375"/>
    <cellStyle name="Обычный 7 3 2 16" xfId="16376"/>
    <cellStyle name="Обычный 7 3 2 17" xfId="16377"/>
    <cellStyle name="Обычный 7 3 2 18" xfId="16378"/>
    <cellStyle name="Обычный 7 3 2 19" xfId="16379"/>
    <cellStyle name="Обычный 7 3 2 2" xfId="16380"/>
    <cellStyle name="Обычный 7 3 2 2 10" xfId="16381"/>
    <cellStyle name="Обычный 7 3 2 2 11" xfId="16382"/>
    <cellStyle name="Обычный 7 3 2 2 12" xfId="16383"/>
    <cellStyle name="Обычный 7 3 2 2 13" xfId="16384"/>
    <cellStyle name="Обычный 7 3 2 2 14" xfId="16385"/>
    <cellStyle name="Обычный 7 3 2 2 15" xfId="16386"/>
    <cellStyle name="Обычный 7 3 2 2 16" xfId="16387"/>
    <cellStyle name="Обычный 7 3 2 2 17" xfId="16388"/>
    <cellStyle name="Обычный 7 3 2 2 18" xfId="19440"/>
    <cellStyle name="Обычный 7 3 2 2 19" xfId="21134"/>
    <cellStyle name="Обычный 7 3 2 2 2" xfId="16389"/>
    <cellStyle name="Обычный 7 3 2 2 2 10" xfId="16390"/>
    <cellStyle name="Обычный 7 3 2 2 2 11" xfId="16391"/>
    <cellStyle name="Обычный 7 3 2 2 2 12" xfId="19441"/>
    <cellStyle name="Обычный 7 3 2 2 2 13" xfId="21135"/>
    <cellStyle name="Обычный 7 3 2 2 2 14" xfId="22747"/>
    <cellStyle name="Обычный 7 3 2 2 2 2" xfId="16392"/>
    <cellStyle name="Обычный 7 3 2 2 2 2 10" xfId="16393"/>
    <cellStyle name="Обычный 7 3 2 2 2 2 11" xfId="19442"/>
    <cellStyle name="Обычный 7 3 2 2 2 2 12" xfId="21136"/>
    <cellStyle name="Обычный 7 3 2 2 2 2 13" xfId="22748"/>
    <cellStyle name="Обычный 7 3 2 2 2 2 2" xfId="16394"/>
    <cellStyle name="Обычный 7 3 2 2 2 2 2 2" xfId="16395"/>
    <cellStyle name="Обычный 7 3 2 2 2 2 3" xfId="16396"/>
    <cellStyle name="Обычный 7 3 2 2 2 2 4" xfId="16397"/>
    <cellStyle name="Обычный 7 3 2 2 2 2 5" xfId="16398"/>
    <cellStyle name="Обычный 7 3 2 2 2 2 6" xfId="16399"/>
    <cellStyle name="Обычный 7 3 2 2 2 2 7" xfId="16400"/>
    <cellStyle name="Обычный 7 3 2 2 2 2 8" xfId="16401"/>
    <cellStyle name="Обычный 7 3 2 2 2 2 9" xfId="16402"/>
    <cellStyle name="Обычный 7 3 2 2 2 3" xfId="16403"/>
    <cellStyle name="Обычный 7 3 2 2 2 3 2" xfId="16404"/>
    <cellStyle name="Обычный 7 3 2 2 2 4" xfId="16405"/>
    <cellStyle name="Обычный 7 3 2 2 2 5" xfId="16406"/>
    <cellStyle name="Обычный 7 3 2 2 2 6" xfId="16407"/>
    <cellStyle name="Обычный 7 3 2 2 2 7" xfId="16408"/>
    <cellStyle name="Обычный 7 3 2 2 2 8" xfId="16409"/>
    <cellStyle name="Обычный 7 3 2 2 2 9" xfId="16410"/>
    <cellStyle name="Обычный 7 3 2 2 20" xfId="22746"/>
    <cellStyle name="Обычный 7 3 2 2 3" xfId="16411"/>
    <cellStyle name="Обычный 7 3 2 2 3 10" xfId="16412"/>
    <cellStyle name="Обычный 7 3 2 2 3 11" xfId="16413"/>
    <cellStyle name="Обычный 7 3 2 2 3 12" xfId="19443"/>
    <cellStyle name="Обычный 7 3 2 2 3 13" xfId="21137"/>
    <cellStyle name="Обычный 7 3 2 2 3 14" xfId="22749"/>
    <cellStyle name="Обычный 7 3 2 2 3 2" xfId="16414"/>
    <cellStyle name="Обычный 7 3 2 2 3 2 10" xfId="16415"/>
    <cellStyle name="Обычный 7 3 2 2 3 2 11" xfId="19444"/>
    <cellStyle name="Обычный 7 3 2 2 3 2 12" xfId="21138"/>
    <cellStyle name="Обычный 7 3 2 2 3 2 13" xfId="22750"/>
    <cellStyle name="Обычный 7 3 2 2 3 2 2" xfId="16416"/>
    <cellStyle name="Обычный 7 3 2 2 3 2 2 2" xfId="16417"/>
    <cellStyle name="Обычный 7 3 2 2 3 2 3" xfId="16418"/>
    <cellStyle name="Обычный 7 3 2 2 3 2 4" xfId="16419"/>
    <cellStyle name="Обычный 7 3 2 2 3 2 5" xfId="16420"/>
    <cellStyle name="Обычный 7 3 2 2 3 2 6" xfId="16421"/>
    <cellStyle name="Обычный 7 3 2 2 3 2 7" xfId="16422"/>
    <cellStyle name="Обычный 7 3 2 2 3 2 8" xfId="16423"/>
    <cellStyle name="Обычный 7 3 2 2 3 2 9" xfId="16424"/>
    <cellStyle name="Обычный 7 3 2 2 3 3" xfId="16425"/>
    <cellStyle name="Обычный 7 3 2 2 3 3 2" xfId="16426"/>
    <cellStyle name="Обычный 7 3 2 2 3 4" xfId="16427"/>
    <cellStyle name="Обычный 7 3 2 2 3 5" xfId="16428"/>
    <cellStyle name="Обычный 7 3 2 2 3 6" xfId="16429"/>
    <cellStyle name="Обычный 7 3 2 2 3 7" xfId="16430"/>
    <cellStyle name="Обычный 7 3 2 2 3 8" xfId="16431"/>
    <cellStyle name="Обычный 7 3 2 2 3 9" xfId="16432"/>
    <cellStyle name="Обычный 7 3 2 2 4" xfId="16433"/>
    <cellStyle name="Обычный 7 3 2 2 4 10" xfId="16434"/>
    <cellStyle name="Обычный 7 3 2 2 4 11" xfId="16435"/>
    <cellStyle name="Обычный 7 3 2 2 4 12" xfId="19445"/>
    <cellStyle name="Обычный 7 3 2 2 4 13" xfId="21139"/>
    <cellStyle name="Обычный 7 3 2 2 4 14" xfId="22751"/>
    <cellStyle name="Обычный 7 3 2 2 4 2" xfId="16436"/>
    <cellStyle name="Обычный 7 3 2 2 4 2 10" xfId="16437"/>
    <cellStyle name="Обычный 7 3 2 2 4 2 11" xfId="19446"/>
    <cellStyle name="Обычный 7 3 2 2 4 2 12" xfId="21140"/>
    <cellStyle name="Обычный 7 3 2 2 4 2 13" xfId="22752"/>
    <cellStyle name="Обычный 7 3 2 2 4 2 2" xfId="16438"/>
    <cellStyle name="Обычный 7 3 2 2 4 2 2 2" xfId="16439"/>
    <cellStyle name="Обычный 7 3 2 2 4 2 3" xfId="16440"/>
    <cellStyle name="Обычный 7 3 2 2 4 2 4" xfId="16441"/>
    <cellStyle name="Обычный 7 3 2 2 4 2 5" xfId="16442"/>
    <cellStyle name="Обычный 7 3 2 2 4 2 6" xfId="16443"/>
    <cellStyle name="Обычный 7 3 2 2 4 2 7" xfId="16444"/>
    <cellStyle name="Обычный 7 3 2 2 4 2 8" xfId="16445"/>
    <cellStyle name="Обычный 7 3 2 2 4 2 9" xfId="16446"/>
    <cellStyle name="Обычный 7 3 2 2 4 3" xfId="16447"/>
    <cellStyle name="Обычный 7 3 2 2 4 3 2" xfId="16448"/>
    <cellStyle name="Обычный 7 3 2 2 4 4" xfId="16449"/>
    <cellStyle name="Обычный 7 3 2 2 4 5" xfId="16450"/>
    <cellStyle name="Обычный 7 3 2 2 4 6" xfId="16451"/>
    <cellStyle name="Обычный 7 3 2 2 4 7" xfId="16452"/>
    <cellStyle name="Обычный 7 3 2 2 4 8" xfId="16453"/>
    <cellStyle name="Обычный 7 3 2 2 4 9" xfId="16454"/>
    <cellStyle name="Обычный 7 3 2 2 5" xfId="16455"/>
    <cellStyle name="Обычный 7 3 2 2 5 10" xfId="16456"/>
    <cellStyle name="Обычный 7 3 2 2 5 11" xfId="16457"/>
    <cellStyle name="Обычный 7 3 2 2 5 12" xfId="19447"/>
    <cellStyle name="Обычный 7 3 2 2 5 13" xfId="21141"/>
    <cellStyle name="Обычный 7 3 2 2 5 14" xfId="22753"/>
    <cellStyle name="Обычный 7 3 2 2 5 2" xfId="16458"/>
    <cellStyle name="Обычный 7 3 2 2 5 2 10" xfId="16459"/>
    <cellStyle name="Обычный 7 3 2 2 5 2 11" xfId="19448"/>
    <cellStyle name="Обычный 7 3 2 2 5 2 12" xfId="21142"/>
    <cellStyle name="Обычный 7 3 2 2 5 2 13" xfId="22754"/>
    <cellStyle name="Обычный 7 3 2 2 5 2 2" xfId="16460"/>
    <cellStyle name="Обычный 7 3 2 2 5 2 2 2" xfId="16461"/>
    <cellStyle name="Обычный 7 3 2 2 5 2 3" xfId="16462"/>
    <cellStyle name="Обычный 7 3 2 2 5 2 4" xfId="16463"/>
    <cellStyle name="Обычный 7 3 2 2 5 2 5" xfId="16464"/>
    <cellStyle name="Обычный 7 3 2 2 5 2 6" xfId="16465"/>
    <cellStyle name="Обычный 7 3 2 2 5 2 7" xfId="16466"/>
    <cellStyle name="Обычный 7 3 2 2 5 2 8" xfId="16467"/>
    <cellStyle name="Обычный 7 3 2 2 5 2 9" xfId="16468"/>
    <cellStyle name="Обычный 7 3 2 2 5 3" xfId="16469"/>
    <cellStyle name="Обычный 7 3 2 2 5 3 2" xfId="16470"/>
    <cellStyle name="Обычный 7 3 2 2 5 4" xfId="16471"/>
    <cellStyle name="Обычный 7 3 2 2 5 5" xfId="16472"/>
    <cellStyle name="Обычный 7 3 2 2 5 6" xfId="16473"/>
    <cellStyle name="Обычный 7 3 2 2 5 7" xfId="16474"/>
    <cellStyle name="Обычный 7 3 2 2 5 8" xfId="16475"/>
    <cellStyle name="Обычный 7 3 2 2 5 9" xfId="16476"/>
    <cellStyle name="Обычный 7 3 2 2 6" xfId="16477"/>
    <cellStyle name="Обычный 7 3 2 2 6 10" xfId="16478"/>
    <cellStyle name="Обычный 7 3 2 2 6 11" xfId="19449"/>
    <cellStyle name="Обычный 7 3 2 2 6 12" xfId="21143"/>
    <cellStyle name="Обычный 7 3 2 2 6 13" xfId="22755"/>
    <cellStyle name="Обычный 7 3 2 2 6 2" xfId="16479"/>
    <cellStyle name="Обычный 7 3 2 2 6 2 2" xfId="16480"/>
    <cellStyle name="Обычный 7 3 2 2 6 3" xfId="16481"/>
    <cellStyle name="Обычный 7 3 2 2 6 4" xfId="16482"/>
    <cellStyle name="Обычный 7 3 2 2 6 5" xfId="16483"/>
    <cellStyle name="Обычный 7 3 2 2 6 6" xfId="16484"/>
    <cellStyle name="Обычный 7 3 2 2 6 7" xfId="16485"/>
    <cellStyle name="Обычный 7 3 2 2 6 8" xfId="16486"/>
    <cellStyle name="Обычный 7 3 2 2 6 9" xfId="16487"/>
    <cellStyle name="Обычный 7 3 2 2 7" xfId="16488"/>
    <cellStyle name="Обычный 7 3 2 2 7 10" xfId="21144"/>
    <cellStyle name="Обычный 7 3 2 2 7 11" xfId="22756"/>
    <cellStyle name="Обычный 7 3 2 2 7 2" xfId="16489"/>
    <cellStyle name="Обычный 7 3 2 2 7 2 2" xfId="16490"/>
    <cellStyle name="Обычный 7 3 2 2 7 3" xfId="16491"/>
    <cellStyle name="Обычный 7 3 2 2 7 4" xfId="16492"/>
    <cellStyle name="Обычный 7 3 2 2 7 5" xfId="16493"/>
    <cellStyle name="Обычный 7 3 2 2 7 6" xfId="16494"/>
    <cellStyle name="Обычный 7 3 2 2 7 7" xfId="16495"/>
    <cellStyle name="Обычный 7 3 2 2 7 8" xfId="16496"/>
    <cellStyle name="Обычный 7 3 2 2 7 9" xfId="19450"/>
    <cellStyle name="Обычный 7 3 2 2 8" xfId="16497"/>
    <cellStyle name="Обычный 7 3 2 2 8 2" xfId="16498"/>
    <cellStyle name="Обычный 7 3 2 2 9" xfId="16499"/>
    <cellStyle name="Обычный 7 3 2 20" xfId="19439"/>
    <cellStyle name="Обычный 7 3 2 21" xfId="21133"/>
    <cellStyle name="Обычный 7 3 2 22" xfId="22745"/>
    <cellStyle name="Обычный 7 3 2 3" xfId="16500"/>
    <cellStyle name="Обычный 7 3 2 3 10" xfId="16501"/>
    <cellStyle name="Обычный 7 3 2 3 11" xfId="16502"/>
    <cellStyle name="Обычный 7 3 2 3 12" xfId="16503"/>
    <cellStyle name="Обычный 7 3 2 3 13" xfId="16504"/>
    <cellStyle name="Обычный 7 3 2 3 14" xfId="16505"/>
    <cellStyle name="Обычный 7 3 2 3 15" xfId="16506"/>
    <cellStyle name="Обычный 7 3 2 3 16" xfId="16507"/>
    <cellStyle name="Обычный 7 3 2 3 17" xfId="16508"/>
    <cellStyle name="Обычный 7 3 2 3 18" xfId="19451"/>
    <cellStyle name="Обычный 7 3 2 3 19" xfId="21145"/>
    <cellStyle name="Обычный 7 3 2 3 2" xfId="16509"/>
    <cellStyle name="Обычный 7 3 2 3 2 10" xfId="16510"/>
    <cellStyle name="Обычный 7 3 2 3 2 11" xfId="16511"/>
    <cellStyle name="Обычный 7 3 2 3 2 12" xfId="19452"/>
    <cellStyle name="Обычный 7 3 2 3 2 13" xfId="21146"/>
    <cellStyle name="Обычный 7 3 2 3 2 14" xfId="22758"/>
    <cellStyle name="Обычный 7 3 2 3 2 2" xfId="16512"/>
    <cellStyle name="Обычный 7 3 2 3 2 2 10" xfId="16513"/>
    <cellStyle name="Обычный 7 3 2 3 2 2 11" xfId="19453"/>
    <cellStyle name="Обычный 7 3 2 3 2 2 12" xfId="21147"/>
    <cellStyle name="Обычный 7 3 2 3 2 2 13" xfId="22759"/>
    <cellStyle name="Обычный 7 3 2 3 2 2 2" xfId="16514"/>
    <cellStyle name="Обычный 7 3 2 3 2 2 2 2" xfId="16515"/>
    <cellStyle name="Обычный 7 3 2 3 2 2 3" xfId="16516"/>
    <cellStyle name="Обычный 7 3 2 3 2 2 4" xfId="16517"/>
    <cellStyle name="Обычный 7 3 2 3 2 2 5" xfId="16518"/>
    <cellStyle name="Обычный 7 3 2 3 2 2 6" xfId="16519"/>
    <cellStyle name="Обычный 7 3 2 3 2 2 7" xfId="16520"/>
    <cellStyle name="Обычный 7 3 2 3 2 2 8" xfId="16521"/>
    <cellStyle name="Обычный 7 3 2 3 2 2 9" xfId="16522"/>
    <cellStyle name="Обычный 7 3 2 3 2 3" xfId="16523"/>
    <cellStyle name="Обычный 7 3 2 3 2 3 2" xfId="16524"/>
    <cellStyle name="Обычный 7 3 2 3 2 4" xfId="16525"/>
    <cellStyle name="Обычный 7 3 2 3 2 5" xfId="16526"/>
    <cellStyle name="Обычный 7 3 2 3 2 6" xfId="16527"/>
    <cellStyle name="Обычный 7 3 2 3 2 7" xfId="16528"/>
    <cellStyle name="Обычный 7 3 2 3 2 8" xfId="16529"/>
    <cellStyle name="Обычный 7 3 2 3 2 9" xfId="16530"/>
    <cellStyle name="Обычный 7 3 2 3 20" xfId="22757"/>
    <cellStyle name="Обычный 7 3 2 3 3" xfId="16531"/>
    <cellStyle name="Обычный 7 3 2 3 3 10" xfId="16532"/>
    <cellStyle name="Обычный 7 3 2 3 3 11" xfId="16533"/>
    <cellStyle name="Обычный 7 3 2 3 3 12" xfId="19454"/>
    <cellStyle name="Обычный 7 3 2 3 3 13" xfId="21148"/>
    <cellStyle name="Обычный 7 3 2 3 3 14" xfId="22760"/>
    <cellStyle name="Обычный 7 3 2 3 3 2" xfId="16534"/>
    <cellStyle name="Обычный 7 3 2 3 3 2 10" xfId="16535"/>
    <cellStyle name="Обычный 7 3 2 3 3 2 11" xfId="19455"/>
    <cellStyle name="Обычный 7 3 2 3 3 2 12" xfId="21149"/>
    <cellStyle name="Обычный 7 3 2 3 3 2 13" xfId="22761"/>
    <cellStyle name="Обычный 7 3 2 3 3 2 2" xfId="16536"/>
    <cellStyle name="Обычный 7 3 2 3 3 2 2 2" xfId="16537"/>
    <cellStyle name="Обычный 7 3 2 3 3 2 3" xfId="16538"/>
    <cellStyle name="Обычный 7 3 2 3 3 2 4" xfId="16539"/>
    <cellStyle name="Обычный 7 3 2 3 3 2 5" xfId="16540"/>
    <cellStyle name="Обычный 7 3 2 3 3 2 6" xfId="16541"/>
    <cellStyle name="Обычный 7 3 2 3 3 2 7" xfId="16542"/>
    <cellStyle name="Обычный 7 3 2 3 3 2 8" xfId="16543"/>
    <cellStyle name="Обычный 7 3 2 3 3 2 9" xfId="16544"/>
    <cellStyle name="Обычный 7 3 2 3 3 3" xfId="16545"/>
    <cellStyle name="Обычный 7 3 2 3 3 3 2" xfId="16546"/>
    <cellStyle name="Обычный 7 3 2 3 3 4" xfId="16547"/>
    <cellStyle name="Обычный 7 3 2 3 3 5" xfId="16548"/>
    <cellStyle name="Обычный 7 3 2 3 3 6" xfId="16549"/>
    <cellStyle name="Обычный 7 3 2 3 3 7" xfId="16550"/>
    <cellStyle name="Обычный 7 3 2 3 3 8" xfId="16551"/>
    <cellStyle name="Обычный 7 3 2 3 3 9" xfId="16552"/>
    <cellStyle name="Обычный 7 3 2 3 4" xfId="16553"/>
    <cellStyle name="Обычный 7 3 2 3 4 10" xfId="16554"/>
    <cellStyle name="Обычный 7 3 2 3 4 11" xfId="16555"/>
    <cellStyle name="Обычный 7 3 2 3 4 12" xfId="19456"/>
    <cellStyle name="Обычный 7 3 2 3 4 13" xfId="21150"/>
    <cellStyle name="Обычный 7 3 2 3 4 14" xfId="22762"/>
    <cellStyle name="Обычный 7 3 2 3 4 2" xfId="16556"/>
    <cellStyle name="Обычный 7 3 2 3 4 2 10" xfId="16557"/>
    <cellStyle name="Обычный 7 3 2 3 4 2 11" xfId="19457"/>
    <cellStyle name="Обычный 7 3 2 3 4 2 12" xfId="21151"/>
    <cellStyle name="Обычный 7 3 2 3 4 2 13" xfId="22763"/>
    <cellStyle name="Обычный 7 3 2 3 4 2 2" xfId="16558"/>
    <cellStyle name="Обычный 7 3 2 3 4 2 2 2" xfId="16559"/>
    <cellStyle name="Обычный 7 3 2 3 4 2 3" xfId="16560"/>
    <cellStyle name="Обычный 7 3 2 3 4 2 4" xfId="16561"/>
    <cellStyle name="Обычный 7 3 2 3 4 2 5" xfId="16562"/>
    <cellStyle name="Обычный 7 3 2 3 4 2 6" xfId="16563"/>
    <cellStyle name="Обычный 7 3 2 3 4 2 7" xfId="16564"/>
    <cellStyle name="Обычный 7 3 2 3 4 2 8" xfId="16565"/>
    <cellStyle name="Обычный 7 3 2 3 4 2 9" xfId="16566"/>
    <cellStyle name="Обычный 7 3 2 3 4 3" xfId="16567"/>
    <cellStyle name="Обычный 7 3 2 3 4 3 2" xfId="16568"/>
    <cellStyle name="Обычный 7 3 2 3 4 4" xfId="16569"/>
    <cellStyle name="Обычный 7 3 2 3 4 5" xfId="16570"/>
    <cellStyle name="Обычный 7 3 2 3 4 6" xfId="16571"/>
    <cellStyle name="Обычный 7 3 2 3 4 7" xfId="16572"/>
    <cellStyle name="Обычный 7 3 2 3 4 8" xfId="16573"/>
    <cellStyle name="Обычный 7 3 2 3 4 9" xfId="16574"/>
    <cellStyle name="Обычный 7 3 2 3 5" xfId="16575"/>
    <cellStyle name="Обычный 7 3 2 3 5 10" xfId="16576"/>
    <cellStyle name="Обычный 7 3 2 3 5 11" xfId="16577"/>
    <cellStyle name="Обычный 7 3 2 3 5 12" xfId="19458"/>
    <cellStyle name="Обычный 7 3 2 3 5 13" xfId="21152"/>
    <cellStyle name="Обычный 7 3 2 3 5 14" xfId="22764"/>
    <cellStyle name="Обычный 7 3 2 3 5 2" xfId="16578"/>
    <cellStyle name="Обычный 7 3 2 3 5 2 10" xfId="16579"/>
    <cellStyle name="Обычный 7 3 2 3 5 2 11" xfId="19459"/>
    <cellStyle name="Обычный 7 3 2 3 5 2 12" xfId="21153"/>
    <cellStyle name="Обычный 7 3 2 3 5 2 13" xfId="22765"/>
    <cellStyle name="Обычный 7 3 2 3 5 2 2" xfId="16580"/>
    <cellStyle name="Обычный 7 3 2 3 5 2 2 2" xfId="16581"/>
    <cellStyle name="Обычный 7 3 2 3 5 2 3" xfId="16582"/>
    <cellStyle name="Обычный 7 3 2 3 5 2 4" xfId="16583"/>
    <cellStyle name="Обычный 7 3 2 3 5 2 5" xfId="16584"/>
    <cellStyle name="Обычный 7 3 2 3 5 2 6" xfId="16585"/>
    <cellStyle name="Обычный 7 3 2 3 5 2 7" xfId="16586"/>
    <cellStyle name="Обычный 7 3 2 3 5 2 8" xfId="16587"/>
    <cellStyle name="Обычный 7 3 2 3 5 2 9" xfId="16588"/>
    <cellStyle name="Обычный 7 3 2 3 5 3" xfId="16589"/>
    <cellStyle name="Обычный 7 3 2 3 5 3 2" xfId="16590"/>
    <cellStyle name="Обычный 7 3 2 3 5 4" xfId="16591"/>
    <cellStyle name="Обычный 7 3 2 3 5 5" xfId="16592"/>
    <cellStyle name="Обычный 7 3 2 3 5 6" xfId="16593"/>
    <cellStyle name="Обычный 7 3 2 3 5 7" xfId="16594"/>
    <cellStyle name="Обычный 7 3 2 3 5 8" xfId="16595"/>
    <cellStyle name="Обычный 7 3 2 3 5 9" xfId="16596"/>
    <cellStyle name="Обычный 7 3 2 3 6" xfId="16597"/>
    <cellStyle name="Обычный 7 3 2 3 6 10" xfId="16598"/>
    <cellStyle name="Обычный 7 3 2 3 6 11" xfId="19460"/>
    <cellStyle name="Обычный 7 3 2 3 6 12" xfId="21154"/>
    <cellStyle name="Обычный 7 3 2 3 6 13" xfId="22766"/>
    <cellStyle name="Обычный 7 3 2 3 6 2" xfId="16599"/>
    <cellStyle name="Обычный 7 3 2 3 6 2 2" xfId="16600"/>
    <cellStyle name="Обычный 7 3 2 3 6 3" xfId="16601"/>
    <cellStyle name="Обычный 7 3 2 3 6 4" xfId="16602"/>
    <cellStyle name="Обычный 7 3 2 3 6 5" xfId="16603"/>
    <cellStyle name="Обычный 7 3 2 3 6 6" xfId="16604"/>
    <cellStyle name="Обычный 7 3 2 3 6 7" xfId="16605"/>
    <cellStyle name="Обычный 7 3 2 3 6 8" xfId="16606"/>
    <cellStyle name="Обычный 7 3 2 3 6 9" xfId="16607"/>
    <cellStyle name="Обычный 7 3 2 3 7" xfId="16608"/>
    <cellStyle name="Обычный 7 3 2 3 7 10" xfId="21155"/>
    <cellStyle name="Обычный 7 3 2 3 7 11" xfId="22767"/>
    <cellStyle name="Обычный 7 3 2 3 7 2" xfId="16609"/>
    <cellStyle name="Обычный 7 3 2 3 7 2 2" xfId="16610"/>
    <cellStyle name="Обычный 7 3 2 3 7 3" xfId="16611"/>
    <cellStyle name="Обычный 7 3 2 3 7 4" xfId="16612"/>
    <cellStyle name="Обычный 7 3 2 3 7 5" xfId="16613"/>
    <cellStyle name="Обычный 7 3 2 3 7 6" xfId="16614"/>
    <cellStyle name="Обычный 7 3 2 3 7 7" xfId="16615"/>
    <cellStyle name="Обычный 7 3 2 3 7 8" xfId="16616"/>
    <cellStyle name="Обычный 7 3 2 3 7 9" xfId="19461"/>
    <cellStyle name="Обычный 7 3 2 3 8" xfId="16617"/>
    <cellStyle name="Обычный 7 3 2 3 8 2" xfId="16618"/>
    <cellStyle name="Обычный 7 3 2 3 9" xfId="16619"/>
    <cellStyle name="Обычный 7 3 2 4" xfId="16620"/>
    <cellStyle name="Обычный 7 3 2 4 10" xfId="16621"/>
    <cellStyle name="Обычный 7 3 2 4 11" xfId="16622"/>
    <cellStyle name="Обычный 7 3 2 4 12" xfId="19462"/>
    <cellStyle name="Обычный 7 3 2 4 13" xfId="21156"/>
    <cellStyle name="Обычный 7 3 2 4 14" xfId="22768"/>
    <cellStyle name="Обычный 7 3 2 4 2" xfId="16623"/>
    <cellStyle name="Обычный 7 3 2 4 2 10" xfId="16624"/>
    <cellStyle name="Обычный 7 3 2 4 2 11" xfId="19463"/>
    <cellStyle name="Обычный 7 3 2 4 2 12" xfId="21157"/>
    <cellStyle name="Обычный 7 3 2 4 2 13" xfId="22769"/>
    <cellStyle name="Обычный 7 3 2 4 2 2" xfId="16625"/>
    <cellStyle name="Обычный 7 3 2 4 2 2 2" xfId="16626"/>
    <cellStyle name="Обычный 7 3 2 4 2 3" xfId="16627"/>
    <cellStyle name="Обычный 7 3 2 4 2 4" xfId="16628"/>
    <cellStyle name="Обычный 7 3 2 4 2 5" xfId="16629"/>
    <cellStyle name="Обычный 7 3 2 4 2 6" xfId="16630"/>
    <cellStyle name="Обычный 7 3 2 4 2 7" xfId="16631"/>
    <cellStyle name="Обычный 7 3 2 4 2 8" xfId="16632"/>
    <cellStyle name="Обычный 7 3 2 4 2 9" xfId="16633"/>
    <cellStyle name="Обычный 7 3 2 4 3" xfId="16634"/>
    <cellStyle name="Обычный 7 3 2 4 3 2" xfId="16635"/>
    <cellStyle name="Обычный 7 3 2 4 4" xfId="16636"/>
    <cellStyle name="Обычный 7 3 2 4 5" xfId="16637"/>
    <cellStyle name="Обычный 7 3 2 4 6" xfId="16638"/>
    <cellStyle name="Обычный 7 3 2 4 7" xfId="16639"/>
    <cellStyle name="Обычный 7 3 2 4 8" xfId="16640"/>
    <cellStyle name="Обычный 7 3 2 4 9" xfId="16641"/>
    <cellStyle name="Обычный 7 3 2 5" xfId="16642"/>
    <cellStyle name="Обычный 7 3 2 5 10" xfId="16643"/>
    <cellStyle name="Обычный 7 3 2 5 11" xfId="16644"/>
    <cellStyle name="Обычный 7 3 2 5 12" xfId="19464"/>
    <cellStyle name="Обычный 7 3 2 5 13" xfId="21158"/>
    <cellStyle name="Обычный 7 3 2 5 14" xfId="22770"/>
    <cellStyle name="Обычный 7 3 2 5 2" xfId="16645"/>
    <cellStyle name="Обычный 7 3 2 5 2 10" xfId="16646"/>
    <cellStyle name="Обычный 7 3 2 5 2 11" xfId="19465"/>
    <cellStyle name="Обычный 7 3 2 5 2 12" xfId="21159"/>
    <cellStyle name="Обычный 7 3 2 5 2 13" xfId="22771"/>
    <cellStyle name="Обычный 7 3 2 5 2 2" xfId="16647"/>
    <cellStyle name="Обычный 7 3 2 5 2 2 2" xfId="16648"/>
    <cellStyle name="Обычный 7 3 2 5 2 3" xfId="16649"/>
    <cellStyle name="Обычный 7 3 2 5 2 4" xfId="16650"/>
    <cellStyle name="Обычный 7 3 2 5 2 5" xfId="16651"/>
    <cellStyle name="Обычный 7 3 2 5 2 6" xfId="16652"/>
    <cellStyle name="Обычный 7 3 2 5 2 7" xfId="16653"/>
    <cellStyle name="Обычный 7 3 2 5 2 8" xfId="16654"/>
    <cellStyle name="Обычный 7 3 2 5 2 9" xfId="16655"/>
    <cellStyle name="Обычный 7 3 2 5 3" xfId="16656"/>
    <cellStyle name="Обычный 7 3 2 5 3 2" xfId="16657"/>
    <cellStyle name="Обычный 7 3 2 5 4" xfId="16658"/>
    <cellStyle name="Обычный 7 3 2 5 5" xfId="16659"/>
    <cellStyle name="Обычный 7 3 2 5 6" xfId="16660"/>
    <cellStyle name="Обычный 7 3 2 5 7" xfId="16661"/>
    <cellStyle name="Обычный 7 3 2 5 8" xfId="16662"/>
    <cellStyle name="Обычный 7 3 2 5 9" xfId="16663"/>
    <cellStyle name="Обычный 7 3 2 6" xfId="16664"/>
    <cellStyle name="Обычный 7 3 2 6 10" xfId="16665"/>
    <cellStyle name="Обычный 7 3 2 6 11" xfId="16666"/>
    <cellStyle name="Обычный 7 3 2 6 12" xfId="19466"/>
    <cellStyle name="Обычный 7 3 2 6 13" xfId="21160"/>
    <cellStyle name="Обычный 7 3 2 6 14" xfId="22772"/>
    <cellStyle name="Обычный 7 3 2 6 2" xfId="16667"/>
    <cellStyle name="Обычный 7 3 2 6 2 10" xfId="16668"/>
    <cellStyle name="Обычный 7 3 2 6 2 11" xfId="19467"/>
    <cellStyle name="Обычный 7 3 2 6 2 12" xfId="21161"/>
    <cellStyle name="Обычный 7 3 2 6 2 13" xfId="22773"/>
    <cellStyle name="Обычный 7 3 2 6 2 2" xfId="16669"/>
    <cellStyle name="Обычный 7 3 2 6 2 2 2" xfId="16670"/>
    <cellStyle name="Обычный 7 3 2 6 2 3" xfId="16671"/>
    <cellStyle name="Обычный 7 3 2 6 2 4" xfId="16672"/>
    <cellStyle name="Обычный 7 3 2 6 2 5" xfId="16673"/>
    <cellStyle name="Обычный 7 3 2 6 2 6" xfId="16674"/>
    <cellStyle name="Обычный 7 3 2 6 2 7" xfId="16675"/>
    <cellStyle name="Обычный 7 3 2 6 2 8" xfId="16676"/>
    <cellStyle name="Обычный 7 3 2 6 2 9" xfId="16677"/>
    <cellStyle name="Обычный 7 3 2 6 3" xfId="16678"/>
    <cellStyle name="Обычный 7 3 2 6 3 2" xfId="16679"/>
    <cellStyle name="Обычный 7 3 2 6 4" xfId="16680"/>
    <cellStyle name="Обычный 7 3 2 6 5" xfId="16681"/>
    <cellStyle name="Обычный 7 3 2 6 6" xfId="16682"/>
    <cellStyle name="Обычный 7 3 2 6 7" xfId="16683"/>
    <cellStyle name="Обычный 7 3 2 6 8" xfId="16684"/>
    <cellStyle name="Обычный 7 3 2 6 9" xfId="16685"/>
    <cellStyle name="Обычный 7 3 2 7" xfId="16686"/>
    <cellStyle name="Обычный 7 3 2 7 10" xfId="16687"/>
    <cellStyle name="Обычный 7 3 2 7 11" xfId="16688"/>
    <cellStyle name="Обычный 7 3 2 7 12" xfId="19468"/>
    <cellStyle name="Обычный 7 3 2 7 13" xfId="21162"/>
    <cellStyle name="Обычный 7 3 2 7 14" xfId="22774"/>
    <cellStyle name="Обычный 7 3 2 7 2" xfId="16689"/>
    <cellStyle name="Обычный 7 3 2 7 2 10" xfId="16690"/>
    <cellStyle name="Обычный 7 3 2 7 2 11" xfId="19469"/>
    <cellStyle name="Обычный 7 3 2 7 2 12" xfId="21163"/>
    <cellStyle name="Обычный 7 3 2 7 2 13" xfId="22775"/>
    <cellStyle name="Обычный 7 3 2 7 2 2" xfId="16691"/>
    <cellStyle name="Обычный 7 3 2 7 2 2 2" xfId="16692"/>
    <cellStyle name="Обычный 7 3 2 7 2 3" xfId="16693"/>
    <cellStyle name="Обычный 7 3 2 7 2 4" xfId="16694"/>
    <cellStyle name="Обычный 7 3 2 7 2 5" xfId="16695"/>
    <cellStyle name="Обычный 7 3 2 7 2 6" xfId="16696"/>
    <cellStyle name="Обычный 7 3 2 7 2 7" xfId="16697"/>
    <cellStyle name="Обычный 7 3 2 7 2 8" xfId="16698"/>
    <cellStyle name="Обычный 7 3 2 7 2 9" xfId="16699"/>
    <cellStyle name="Обычный 7 3 2 7 3" xfId="16700"/>
    <cellStyle name="Обычный 7 3 2 7 3 2" xfId="16701"/>
    <cellStyle name="Обычный 7 3 2 7 4" xfId="16702"/>
    <cellStyle name="Обычный 7 3 2 7 5" xfId="16703"/>
    <cellStyle name="Обычный 7 3 2 7 6" xfId="16704"/>
    <cellStyle name="Обычный 7 3 2 7 7" xfId="16705"/>
    <cellStyle name="Обычный 7 3 2 7 8" xfId="16706"/>
    <cellStyle name="Обычный 7 3 2 7 9" xfId="16707"/>
    <cellStyle name="Обычный 7 3 2 8" xfId="16708"/>
    <cellStyle name="Обычный 7 3 2 8 10" xfId="16709"/>
    <cellStyle name="Обычный 7 3 2 8 11" xfId="19470"/>
    <cellStyle name="Обычный 7 3 2 8 12" xfId="21164"/>
    <cellStyle name="Обычный 7 3 2 8 13" xfId="22776"/>
    <cellStyle name="Обычный 7 3 2 8 2" xfId="16710"/>
    <cellStyle name="Обычный 7 3 2 8 2 2" xfId="16711"/>
    <cellStyle name="Обычный 7 3 2 8 3" xfId="16712"/>
    <cellStyle name="Обычный 7 3 2 8 4" xfId="16713"/>
    <cellStyle name="Обычный 7 3 2 8 5" xfId="16714"/>
    <cellStyle name="Обычный 7 3 2 8 6" xfId="16715"/>
    <cellStyle name="Обычный 7 3 2 8 7" xfId="16716"/>
    <cellStyle name="Обычный 7 3 2 8 8" xfId="16717"/>
    <cellStyle name="Обычный 7 3 2 8 9" xfId="16718"/>
    <cellStyle name="Обычный 7 3 2 9" xfId="16719"/>
    <cellStyle name="Обычный 7 3 2 9 10" xfId="21165"/>
    <cellStyle name="Обычный 7 3 2 9 11" xfId="22777"/>
    <cellStyle name="Обычный 7 3 2 9 2" xfId="16720"/>
    <cellStyle name="Обычный 7 3 2 9 2 2" xfId="16721"/>
    <cellStyle name="Обычный 7 3 2 9 3" xfId="16722"/>
    <cellStyle name="Обычный 7 3 2 9 4" xfId="16723"/>
    <cellStyle name="Обычный 7 3 2 9 5" xfId="16724"/>
    <cellStyle name="Обычный 7 3 2 9 6" xfId="16725"/>
    <cellStyle name="Обычный 7 3 2 9 7" xfId="16726"/>
    <cellStyle name="Обычный 7 3 2 9 8" xfId="16727"/>
    <cellStyle name="Обычный 7 3 2 9 9" xfId="19471"/>
    <cellStyle name="Обычный 7 3 20" xfId="16728"/>
    <cellStyle name="Обычный 7 3 21" xfId="16729"/>
    <cellStyle name="Обычный 7 3 22" xfId="16730"/>
    <cellStyle name="Обычный 7 3 23" xfId="16731"/>
    <cellStyle name="Обычный 7 3 24" xfId="19433"/>
    <cellStyle name="Обычный 7 3 25" xfId="19643"/>
    <cellStyle name="Обычный 7 3 26" xfId="21127"/>
    <cellStyle name="Обычный 7 3 27" xfId="22739"/>
    <cellStyle name="Обычный 7 3 3" xfId="16732"/>
    <cellStyle name="Обычный 7 3 3 10" xfId="16733"/>
    <cellStyle name="Обычный 7 3 3 11" xfId="16734"/>
    <cellStyle name="Обычный 7 3 3 12" xfId="16735"/>
    <cellStyle name="Обычный 7 3 3 13" xfId="16736"/>
    <cellStyle name="Обычный 7 3 3 14" xfId="16737"/>
    <cellStyle name="Обычный 7 3 3 15" xfId="16738"/>
    <cellStyle name="Обычный 7 3 3 16" xfId="16739"/>
    <cellStyle name="Обычный 7 3 3 17" xfId="16740"/>
    <cellStyle name="Обычный 7 3 3 18" xfId="19472"/>
    <cellStyle name="Обычный 7 3 3 19" xfId="21166"/>
    <cellStyle name="Обычный 7 3 3 2" xfId="16741"/>
    <cellStyle name="Обычный 7 3 3 2 10" xfId="16742"/>
    <cellStyle name="Обычный 7 3 3 2 11" xfId="16743"/>
    <cellStyle name="Обычный 7 3 3 2 12" xfId="19473"/>
    <cellStyle name="Обычный 7 3 3 2 13" xfId="21167"/>
    <cellStyle name="Обычный 7 3 3 2 14" xfId="22779"/>
    <cellStyle name="Обычный 7 3 3 2 2" xfId="16744"/>
    <cellStyle name="Обычный 7 3 3 2 2 10" xfId="16745"/>
    <cellStyle name="Обычный 7 3 3 2 2 11" xfId="19474"/>
    <cellStyle name="Обычный 7 3 3 2 2 12" xfId="21168"/>
    <cellStyle name="Обычный 7 3 3 2 2 13" xfId="22780"/>
    <cellStyle name="Обычный 7 3 3 2 2 2" xfId="16746"/>
    <cellStyle name="Обычный 7 3 3 2 2 2 2" xfId="16747"/>
    <cellStyle name="Обычный 7 3 3 2 2 3" xfId="16748"/>
    <cellStyle name="Обычный 7 3 3 2 2 4" xfId="16749"/>
    <cellStyle name="Обычный 7 3 3 2 2 5" xfId="16750"/>
    <cellStyle name="Обычный 7 3 3 2 2 6" xfId="16751"/>
    <cellStyle name="Обычный 7 3 3 2 2 7" xfId="16752"/>
    <cellStyle name="Обычный 7 3 3 2 2 8" xfId="16753"/>
    <cellStyle name="Обычный 7 3 3 2 2 9" xfId="16754"/>
    <cellStyle name="Обычный 7 3 3 2 3" xfId="16755"/>
    <cellStyle name="Обычный 7 3 3 2 3 2" xfId="16756"/>
    <cellStyle name="Обычный 7 3 3 2 4" xfId="16757"/>
    <cellStyle name="Обычный 7 3 3 2 5" xfId="16758"/>
    <cellStyle name="Обычный 7 3 3 2 6" xfId="16759"/>
    <cellStyle name="Обычный 7 3 3 2 7" xfId="16760"/>
    <cellStyle name="Обычный 7 3 3 2 8" xfId="16761"/>
    <cellStyle name="Обычный 7 3 3 2 9" xfId="16762"/>
    <cellStyle name="Обычный 7 3 3 20" xfId="22778"/>
    <cellStyle name="Обычный 7 3 3 3" xfId="16763"/>
    <cellStyle name="Обычный 7 3 3 3 10" xfId="16764"/>
    <cellStyle name="Обычный 7 3 3 3 11" xfId="16765"/>
    <cellStyle name="Обычный 7 3 3 3 12" xfId="19475"/>
    <cellStyle name="Обычный 7 3 3 3 13" xfId="21169"/>
    <cellStyle name="Обычный 7 3 3 3 14" xfId="22781"/>
    <cellStyle name="Обычный 7 3 3 3 2" xfId="16766"/>
    <cellStyle name="Обычный 7 3 3 3 2 10" xfId="16767"/>
    <cellStyle name="Обычный 7 3 3 3 2 11" xfId="19476"/>
    <cellStyle name="Обычный 7 3 3 3 2 12" xfId="21170"/>
    <cellStyle name="Обычный 7 3 3 3 2 13" xfId="22782"/>
    <cellStyle name="Обычный 7 3 3 3 2 2" xfId="16768"/>
    <cellStyle name="Обычный 7 3 3 3 2 2 2" xfId="16769"/>
    <cellStyle name="Обычный 7 3 3 3 2 3" xfId="16770"/>
    <cellStyle name="Обычный 7 3 3 3 2 4" xfId="16771"/>
    <cellStyle name="Обычный 7 3 3 3 2 5" xfId="16772"/>
    <cellStyle name="Обычный 7 3 3 3 2 6" xfId="16773"/>
    <cellStyle name="Обычный 7 3 3 3 2 7" xfId="16774"/>
    <cellStyle name="Обычный 7 3 3 3 2 8" xfId="16775"/>
    <cellStyle name="Обычный 7 3 3 3 2 9" xfId="16776"/>
    <cellStyle name="Обычный 7 3 3 3 3" xfId="16777"/>
    <cellStyle name="Обычный 7 3 3 3 3 2" xfId="16778"/>
    <cellStyle name="Обычный 7 3 3 3 4" xfId="16779"/>
    <cellStyle name="Обычный 7 3 3 3 5" xfId="16780"/>
    <cellStyle name="Обычный 7 3 3 3 6" xfId="16781"/>
    <cellStyle name="Обычный 7 3 3 3 7" xfId="16782"/>
    <cellStyle name="Обычный 7 3 3 3 8" xfId="16783"/>
    <cellStyle name="Обычный 7 3 3 3 9" xfId="16784"/>
    <cellStyle name="Обычный 7 3 3 4" xfId="16785"/>
    <cellStyle name="Обычный 7 3 3 4 10" xfId="16786"/>
    <cellStyle name="Обычный 7 3 3 4 11" xfId="16787"/>
    <cellStyle name="Обычный 7 3 3 4 12" xfId="19477"/>
    <cellStyle name="Обычный 7 3 3 4 13" xfId="21171"/>
    <cellStyle name="Обычный 7 3 3 4 14" xfId="22783"/>
    <cellStyle name="Обычный 7 3 3 4 2" xfId="16788"/>
    <cellStyle name="Обычный 7 3 3 4 2 10" xfId="16789"/>
    <cellStyle name="Обычный 7 3 3 4 2 11" xfId="19478"/>
    <cellStyle name="Обычный 7 3 3 4 2 12" xfId="21172"/>
    <cellStyle name="Обычный 7 3 3 4 2 13" xfId="22784"/>
    <cellStyle name="Обычный 7 3 3 4 2 2" xfId="16790"/>
    <cellStyle name="Обычный 7 3 3 4 2 2 2" xfId="16791"/>
    <cellStyle name="Обычный 7 3 3 4 2 3" xfId="16792"/>
    <cellStyle name="Обычный 7 3 3 4 2 4" xfId="16793"/>
    <cellStyle name="Обычный 7 3 3 4 2 5" xfId="16794"/>
    <cellStyle name="Обычный 7 3 3 4 2 6" xfId="16795"/>
    <cellStyle name="Обычный 7 3 3 4 2 7" xfId="16796"/>
    <cellStyle name="Обычный 7 3 3 4 2 8" xfId="16797"/>
    <cellStyle name="Обычный 7 3 3 4 2 9" xfId="16798"/>
    <cellStyle name="Обычный 7 3 3 4 3" xfId="16799"/>
    <cellStyle name="Обычный 7 3 3 4 3 2" xfId="16800"/>
    <cellStyle name="Обычный 7 3 3 4 4" xfId="16801"/>
    <cellStyle name="Обычный 7 3 3 4 5" xfId="16802"/>
    <cellStyle name="Обычный 7 3 3 4 6" xfId="16803"/>
    <cellStyle name="Обычный 7 3 3 4 7" xfId="16804"/>
    <cellStyle name="Обычный 7 3 3 4 8" xfId="16805"/>
    <cellStyle name="Обычный 7 3 3 4 9" xfId="16806"/>
    <cellStyle name="Обычный 7 3 3 5" xfId="16807"/>
    <cellStyle name="Обычный 7 3 3 5 10" xfId="16808"/>
    <cellStyle name="Обычный 7 3 3 5 11" xfId="16809"/>
    <cellStyle name="Обычный 7 3 3 5 12" xfId="19479"/>
    <cellStyle name="Обычный 7 3 3 5 13" xfId="21173"/>
    <cellStyle name="Обычный 7 3 3 5 14" xfId="22785"/>
    <cellStyle name="Обычный 7 3 3 5 2" xfId="16810"/>
    <cellStyle name="Обычный 7 3 3 5 2 10" xfId="16811"/>
    <cellStyle name="Обычный 7 3 3 5 2 11" xfId="19480"/>
    <cellStyle name="Обычный 7 3 3 5 2 12" xfId="21174"/>
    <cellStyle name="Обычный 7 3 3 5 2 13" xfId="22786"/>
    <cellStyle name="Обычный 7 3 3 5 2 2" xfId="16812"/>
    <cellStyle name="Обычный 7 3 3 5 2 2 2" xfId="16813"/>
    <cellStyle name="Обычный 7 3 3 5 2 3" xfId="16814"/>
    <cellStyle name="Обычный 7 3 3 5 2 4" xfId="16815"/>
    <cellStyle name="Обычный 7 3 3 5 2 5" xfId="16816"/>
    <cellStyle name="Обычный 7 3 3 5 2 6" xfId="16817"/>
    <cellStyle name="Обычный 7 3 3 5 2 7" xfId="16818"/>
    <cellStyle name="Обычный 7 3 3 5 2 8" xfId="16819"/>
    <cellStyle name="Обычный 7 3 3 5 2 9" xfId="16820"/>
    <cellStyle name="Обычный 7 3 3 5 3" xfId="16821"/>
    <cellStyle name="Обычный 7 3 3 5 3 2" xfId="16822"/>
    <cellStyle name="Обычный 7 3 3 5 4" xfId="16823"/>
    <cellStyle name="Обычный 7 3 3 5 5" xfId="16824"/>
    <cellStyle name="Обычный 7 3 3 5 6" xfId="16825"/>
    <cellStyle name="Обычный 7 3 3 5 7" xfId="16826"/>
    <cellStyle name="Обычный 7 3 3 5 8" xfId="16827"/>
    <cellStyle name="Обычный 7 3 3 5 9" xfId="16828"/>
    <cellStyle name="Обычный 7 3 3 6" xfId="16829"/>
    <cellStyle name="Обычный 7 3 3 6 10" xfId="16830"/>
    <cellStyle name="Обычный 7 3 3 6 11" xfId="19481"/>
    <cellStyle name="Обычный 7 3 3 6 12" xfId="21175"/>
    <cellStyle name="Обычный 7 3 3 6 13" xfId="22787"/>
    <cellStyle name="Обычный 7 3 3 6 2" xfId="16831"/>
    <cellStyle name="Обычный 7 3 3 6 2 2" xfId="16832"/>
    <cellStyle name="Обычный 7 3 3 6 3" xfId="16833"/>
    <cellStyle name="Обычный 7 3 3 6 4" xfId="16834"/>
    <cellStyle name="Обычный 7 3 3 6 5" xfId="16835"/>
    <cellStyle name="Обычный 7 3 3 6 6" xfId="16836"/>
    <cellStyle name="Обычный 7 3 3 6 7" xfId="16837"/>
    <cellStyle name="Обычный 7 3 3 6 8" xfId="16838"/>
    <cellStyle name="Обычный 7 3 3 6 9" xfId="16839"/>
    <cellStyle name="Обычный 7 3 3 7" xfId="16840"/>
    <cellStyle name="Обычный 7 3 3 7 10" xfId="21176"/>
    <cellStyle name="Обычный 7 3 3 7 11" xfId="22788"/>
    <cellStyle name="Обычный 7 3 3 7 2" xfId="16841"/>
    <cellStyle name="Обычный 7 3 3 7 2 2" xfId="16842"/>
    <cellStyle name="Обычный 7 3 3 7 3" xfId="16843"/>
    <cellStyle name="Обычный 7 3 3 7 4" xfId="16844"/>
    <cellStyle name="Обычный 7 3 3 7 5" xfId="16845"/>
    <cellStyle name="Обычный 7 3 3 7 6" xfId="16846"/>
    <cellStyle name="Обычный 7 3 3 7 7" xfId="16847"/>
    <cellStyle name="Обычный 7 3 3 7 8" xfId="16848"/>
    <cellStyle name="Обычный 7 3 3 7 9" xfId="19482"/>
    <cellStyle name="Обычный 7 3 3 8" xfId="16849"/>
    <cellStyle name="Обычный 7 3 3 8 2" xfId="16850"/>
    <cellStyle name="Обычный 7 3 3 9" xfId="16851"/>
    <cellStyle name="Обычный 7 3 4" xfId="16852"/>
    <cellStyle name="Обычный 7 3 4 10" xfId="16853"/>
    <cellStyle name="Обычный 7 3 4 11" xfId="16854"/>
    <cellStyle name="Обычный 7 3 4 12" xfId="16855"/>
    <cellStyle name="Обычный 7 3 4 13" xfId="16856"/>
    <cellStyle name="Обычный 7 3 4 14" xfId="16857"/>
    <cellStyle name="Обычный 7 3 4 15" xfId="16858"/>
    <cellStyle name="Обычный 7 3 4 16" xfId="16859"/>
    <cellStyle name="Обычный 7 3 4 17" xfId="16860"/>
    <cellStyle name="Обычный 7 3 4 18" xfId="19483"/>
    <cellStyle name="Обычный 7 3 4 19" xfId="21177"/>
    <cellStyle name="Обычный 7 3 4 2" xfId="16861"/>
    <cellStyle name="Обычный 7 3 4 2 10" xfId="16862"/>
    <cellStyle name="Обычный 7 3 4 2 11" xfId="16863"/>
    <cellStyle name="Обычный 7 3 4 2 12" xfId="19484"/>
    <cellStyle name="Обычный 7 3 4 2 13" xfId="21178"/>
    <cellStyle name="Обычный 7 3 4 2 14" xfId="22790"/>
    <cellStyle name="Обычный 7 3 4 2 2" xfId="16864"/>
    <cellStyle name="Обычный 7 3 4 2 2 10" xfId="16865"/>
    <cellStyle name="Обычный 7 3 4 2 2 11" xfId="19485"/>
    <cellStyle name="Обычный 7 3 4 2 2 12" xfId="21179"/>
    <cellStyle name="Обычный 7 3 4 2 2 13" xfId="22791"/>
    <cellStyle name="Обычный 7 3 4 2 2 2" xfId="16866"/>
    <cellStyle name="Обычный 7 3 4 2 2 2 2" xfId="16867"/>
    <cellStyle name="Обычный 7 3 4 2 2 3" xfId="16868"/>
    <cellStyle name="Обычный 7 3 4 2 2 4" xfId="16869"/>
    <cellStyle name="Обычный 7 3 4 2 2 5" xfId="16870"/>
    <cellStyle name="Обычный 7 3 4 2 2 6" xfId="16871"/>
    <cellStyle name="Обычный 7 3 4 2 2 7" xfId="16872"/>
    <cellStyle name="Обычный 7 3 4 2 2 8" xfId="16873"/>
    <cellStyle name="Обычный 7 3 4 2 2 9" xfId="16874"/>
    <cellStyle name="Обычный 7 3 4 2 3" xfId="16875"/>
    <cellStyle name="Обычный 7 3 4 2 3 2" xfId="16876"/>
    <cellStyle name="Обычный 7 3 4 2 4" xfId="16877"/>
    <cellStyle name="Обычный 7 3 4 2 5" xfId="16878"/>
    <cellStyle name="Обычный 7 3 4 2 6" xfId="16879"/>
    <cellStyle name="Обычный 7 3 4 2 7" xfId="16880"/>
    <cellStyle name="Обычный 7 3 4 2 8" xfId="16881"/>
    <cellStyle name="Обычный 7 3 4 2 9" xfId="16882"/>
    <cellStyle name="Обычный 7 3 4 20" xfId="22789"/>
    <cellStyle name="Обычный 7 3 4 3" xfId="16883"/>
    <cellStyle name="Обычный 7 3 4 3 10" xfId="16884"/>
    <cellStyle name="Обычный 7 3 4 3 11" xfId="16885"/>
    <cellStyle name="Обычный 7 3 4 3 12" xfId="19486"/>
    <cellStyle name="Обычный 7 3 4 3 13" xfId="21180"/>
    <cellStyle name="Обычный 7 3 4 3 14" xfId="22792"/>
    <cellStyle name="Обычный 7 3 4 3 2" xfId="16886"/>
    <cellStyle name="Обычный 7 3 4 3 2 10" xfId="16887"/>
    <cellStyle name="Обычный 7 3 4 3 2 11" xfId="19487"/>
    <cellStyle name="Обычный 7 3 4 3 2 12" xfId="21181"/>
    <cellStyle name="Обычный 7 3 4 3 2 13" xfId="22793"/>
    <cellStyle name="Обычный 7 3 4 3 2 2" xfId="16888"/>
    <cellStyle name="Обычный 7 3 4 3 2 2 2" xfId="16889"/>
    <cellStyle name="Обычный 7 3 4 3 2 3" xfId="16890"/>
    <cellStyle name="Обычный 7 3 4 3 2 4" xfId="16891"/>
    <cellStyle name="Обычный 7 3 4 3 2 5" xfId="16892"/>
    <cellStyle name="Обычный 7 3 4 3 2 6" xfId="16893"/>
    <cellStyle name="Обычный 7 3 4 3 2 7" xfId="16894"/>
    <cellStyle name="Обычный 7 3 4 3 2 8" xfId="16895"/>
    <cellStyle name="Обычный 7 3 4 3 2 9" xfId="16896"/>
    <cellStyle name="Обычный 7 3 4 3 3" xfId="16897"/>
    <cellStyle name="Обычный 7 3 4 3 3 2" xfId="16898"/>
    <cellStyle name="Обычный 7 3 4 3 4" xfId="16899"/>
    <cellStyle name="Обычный 7 3 4 3 5" xfId="16900"/>
    <cellStyle name="Обычный 7 3 4 3 6" xfId="16901"/>
    <cellStyle name="Обычный 7 3 4 3 7" xfId="16902"/>
    <cellStyle name="Обычный 7 3 4 3 8" xfId="16903"/>
    <cellStyle name="Обычный 7 3 4 3 9" xfId="16904"/>
    <cellStyle name="Обычный 7 3 4 4" xfId="16905"/>
    <cellStyle name="Обычный 7 3 4 4 10" xfId="16906"/>
    <cellStyle name="Обычный 7 3 4 4 11" xfId="16907"/>
    <cellStyle name="Обычный 7 3 4 4 12" xfId="19488"/>
    <cellStyle name="Обычный 7 3 4 4 13" xfId="21182"/>
    <cellStyle name="Обычный 7 3 4 4 14" xfId="22794"/>
    <cellStyle name="Обычный 7 3 4 4 2" xfId="16908"/>
    <cellStyle name="Обычный 7 3 4 4 2 10" xfId="16909"/>
    <cellStyle name="Обычный 7 3 4 4 2 11" xfId="19489"/>
    <cellStyle name="Обычный 7 3 4 4 2 12" xfId="21183"/>
    <cellStyle name="Обычный 7 3 4 4 2 13" xfId="22795"/>
    <cellStyle name="Обычный 7 3 4 4 2 2" xfId="16910"/>
    <cellStyle name="Обычный 7 3 4 4 2 2 2" xfId="16911"/>
    <cellStyle name="Обычный 7 3 4 4 2 3" xfId="16912"/>
    <cellStyle name="Обычный 7 3 4 4 2 4" xfId="16913"/>
    <cellStyle name="Обычный 7 3 4 4 2 5" xfId="16914"/>
    <cellStyle name="Обычный 7 3 4 4 2 6" xfId="16915"/>
    <cellStyle name="Обычный 7 3 4 4 2 7" xfId="16916"/>
    <cellStyle name="Обычный 7 3 4 4 2 8" xfId="16917"/>
    <cellStyle name="Обычный 7 3 4 4 2 9" xfId="16918"/>
    <cellStyle name="Обычный 7 3 4 4 3" xfId="16919"/>
    <cellStyle name="Обычный 7 3 4 4 3 2" xfId="16920"/>
    <cellStyle name="Обычный 7 3 4 4 4" xfId="16921"/>
    <cellStyle name="Обычный 7 3 4 4 5" xfId="16922"/>
    <cellStyle name="Обычный 7 3 4 4 6" xfId="16923"/>
    <cellStyle name="Обычный 7 3 4 4 7" xfId="16924"/>
    <cellStyle name="Обычный 7 3 4 4 8" xfId="16925"/>
    <cellStyle name="Обычный 7 3 4 4 9" xfId="16926"/>
    <cellStyle name="Обычный 7 3 4 5" xfId="16927"/>
    <cellStyle name="Обычный 7 3 4 5 10" xfId="16928"/>
    <cellStyle name="Обычный 7 3 4 5 11" xfId="16929"/>
    <cellStyle name="Обычный 7 3 4 5 12" xfId="19490"/>
    <cellStyle name="Обычный 7 3 4 5 13" xfId="21184"/>
    <cellStyle name="Обычный 7 3 4 5 14" xfId="22796"/>
    <cellStyle name="Обычный 7 3 4 5 2" xfId="16930"/>
    <cellStyle name="Обычный 7 3 4 5 2 10" xfId="16931"/>
    <cellStyle name="Обычный 7 3 4 5 2 11" xfId="19491"/>
    <cellStyle name="Обычный 7 3 4 5 2 12" xfId="21185"/>
    <cellStyle name="Обычный 7 3 4 5 2 13" xfId="22797"/>
    <cellStyle name="Обычный 7 3 4 5 2 2" xfId="16932"/>
    <cellStyle name="Обычный 7 3 4 5 2 2 2" xfId="16933"/>
    <cellStyle name="Обычный 7 3 4 5 2 3" xfId="16934"/>
    <cellStyle name="Обычный 7 3 4 5 2 4" xfId="16935"/>
    <cellStyle name="Обычный 7 3 4 5 2 5" xfId="16936"/>
    <cellStyle name="Обычный 7 3 4 5 2 6" xfId="16937"/>
    <cellStyle name="Обычный 7 3 4 5 2 7" xfId="16938"/>
    <cellStyle name="Обычный 7 3 4 5 2 8" xfId="16939"/>
    <cellStyle name="Обычный 7 3 4 5 2 9" xfId="16940"/>
    <cellStyle name="Обычный 7 3 4 5 3" xfId="16941"/>
    <cellStyle name="Обычный 7 3 4 5 3 2" xfId="16942"/>
    <cellStyle name="Обычный 7 3 4 5 4" xfId="16943"/>
    <cellStyle name="Обычный 7 3 4 5 5" xfId="16944"/>
    <cellStyle name="Обычный 7 3 4 5 6" xfId="16945"/>
    <cellStyle name="Обычный 7 3 4 5 7" xfId="16946"/>
    <cellStyle name="Обычный 7 3 4 5 8" xfId="16947"/>
    <cellStyle name="Обычный 7 3 4 5 9" xfId="16948"/>
    <cellStyle name="Обычный 7 3 4 6" xfId="16949"/>
    <cellStyle name="Обычный 7 3 4 6 10" xfId="16950"/>
    <cellStyle name="Обычный 7 3 4 6 11" xfId="19492"/>
    <cellStyle name="Обычный 7 3 4 6 12" xfId="21186"/>
    <cellStyle name="Обычный 7 3 4 6 13" xfId="22798"/>
    <cellStyle name="Обычный 7 3 4 6 2" xfId="16951"/>
    <cellStyle name="Обычный 7 3 4 6 2 2" xfId="16952"/>
    <cellStyle name="Обычный 7 3 4 6 3" xfId="16953"/>
    <cellStyle name="Обычный 7 3 4 6 4" xfId="16954"/>
    <cellStyle name="Обычный 7 3 4 6 5" xfId="16955"/>
    <cellStyle name="Обычный 7 3 4 6 6" xfId="16956"/>
    <cellStyle name="Обычный 7 3 4 6 7" xfId="16957"/>
    <cellStyle name="Обычный 7 3 4 6 8" xfId="16958"/>
    <cellStyle name="Обычный 7 3 4 6 9" xfId="16959"/>
    <cellStyle name="Обычный 7 3 4 7" xfId="16960"/>
    <cellStyle name="Обычный 7 3 4 7 10" xfId="21187"/>
    <cellStyle name="Обычный 7 3 4 7 11" xfId="22799"/>
    <cellStyle name="Обычный 7 3 4 7 2" xfId="16961"/>
    <cellStyle name="Обычный 7 3 4 7 2 2" xfId="16962"/>
    <cellStyle name="Обычный 7 3 4 7 3" xfId="16963"/>
    <cellStyle name="Обычный 7 3 4 7 4" xfId="16964"/>
    <cellStyle name="Обычный 7 3 4 7 5" xfId="16965"/>
    <cellStyle name="Обычный 7 3 4 7 6" xfId="16966"/>
    <cellStyle name="Обычный 7 3 4 7 7" xfId="16967"/>
    <cellStyle name="Обычный 7 3 4 7 8" xfId="16968"/>
    <cellStyle name="Обычный 7 3 4 7 9" xfId="19493"/>
    <cellStyle name="Обычный 7 3 4 8" xfId="16969"/>
    <cellStyle name="Обычный 7 3 4 8 2" xfId="16970"/>
    <cellStyle name="Обычный 7 3 4 9" xfId="16971"/>
    <cellStyle name="Обычный 7 3 5" xfId="16972"/>
    <cellStyle name="Обычный 7 3 5 10" xfId="16973"/>
    <cellStyle name="Обычный 7 3 5 11" xfId="16974"/>
    <cellStyle name="Обычный 7 3 5 12" xfId="19494"/>
    <cellStyle name="Обычный 7 3 5 13" xfId="21188"/>
    <cellStyle name="Обычный 7 3 5 14" xfId="22800"/>
    <cellStyle name="Обычный 7 3 5 2" xfId="16975"/>
    <cellStyle name="Обычный 7 3 5 2 10" xfId="16976"/>
    <cellStyle name="Обычный 7 3 5 2 11" xfId="19495"/>
    <cellStyle name="Обычный 7 3 5 2 12" xfId="21189"/>
    <cellStyle name="Обычный 7 3 5 2 13" xfId="22801"/>
    <cellStyle name="Обычный 7 3 5 2 2" xfId="16977"/>
    <cellStyle name="Обычный 7 3 5 2 2 2" xfId="16978"/>
    <cellStyle name="Обычный 7 3 5 2 3" xfId="16979"/>
    <cellStyle name="Обычный 7 3 5 2 4" xfId="16980"/>
    <cellStyle name="Обычный 7 3 5 2 5" xfId="16981"/>
    <cellStyle name="Обычный 7 3 5 2 6" xfId="16982"/>
    <cellStyle name="Обычный 7 3 5 2 7" xfId="16983"/>
    <cellStyle name="Обычный 7 3 5 2 8" xfId="16984"/>
    <cellStyle name="Обычный 7 3 5 2 9" xfId="16985"/>
    <cellStyle name="Обычный 7 3 5 3" xfId="16986"/>
    <cellStyle name="Обычный 7 3 5 3 2" xfId="16987"/>
    <cellStyle name="Обычный 7 3 5 4" xfId="16988"/>
    <cellStyle name="Обычный 7 3 5 5" xfId="16989"/>
    <cellStyle name="Обычный 7 3 5 6" xfId="16990"/>
    <cellStyle name="Обычный 7 3 5 7" xfId="16991"/>
    <cellStyle name="Обычный 7 3 5 8" xfId="16992"/>
    <cellStyle name="Обычный 7 3 5 9" xfId="16993"/>
    <cellStyle name="Обычный 7 3 6" xfId="16994"/>
    <cellStyle name="Обычный 7 3 6 10" xfId="16995"/>
    <cellStyle name="Обычный 7 3 6 11" xfId="16996"/>
    <cellStyle name="Обычный 7 3 6 12" xfId="19496"/>
    <cellStyle name="Обычный 7 3 6 13" xfId="21190"/>
    <cellStyle name="Обычный 7 3 6 14" xfId="22802"/>
    <cellStyle name="Обычный 7 3 6 2" xfId="16997"/>
    <cellStyle name="Обычный 7 3 6 2 10" xfId="16998"/>
    <cellStyle name="Обычный 7 3 6 2 11" xfId="19497"/>
    <cellStyle name="Обычный 7 3 6 2 12" xfId="21191"/>
    <cellStyle name="Обычный 7 3 6 2 13" xfId="22803"/>
    <cellStyle name="Обычный 7 3 6 2 2" xfId="16999"/>
    <cellStyle name="Обычный 7 3 6 2 2 2" xfId="17000"/>
    <cellStyle name="Обычный 7 3 6 2 3" xfId="17001"/>
    <cellStyle name="Обычный 7 3 6 2 4" xfId="17002"/>
    <cellStyle name="Обычный 7 3 6 2 5" xfId="17003"/>
    <cellStyle name="Обычный 7 3 6 2 6" xfId="17004"/>
    <cellStyle name="Обычный 7 3 6 2 7" xfId="17005"/>
    <cellStyle name="Обычный 7 3 6 2 8" xfId="17006"/>
    <cellStyle name="Обычный 7 3 6 2 9" xfId="17007"/>
    <cellStyle name="Обычный 7 3 6 3" xfId="17008"/>
    <cellStyle name="Обычный 7 3 6 3 2" xfId="17009"/>
    <cellStyle name="Обычный 7 3 6 4" xfId="17010"/>
    <cellStyle name="Обычный 7 3 6 5" xfId="17011"/>
    <cellStyle name="Обычный 7 3 6 6" xfId="17012"/>
    <cellStyle name="Обычный 7 3 6 7" xfId="17013"/>
    <cellStyle name="Обычный 7 3 6 8" xfId="17014"/>
    <cellStyle name="Обычный 7 3 6 9" xfId="17015"/>
    <cellStyle name="Обычный 7 3 7" xfId="17016"/>
    <cellStyle name="Обычный 7 3 7 10" xfId="17017"/>
    <cellStyle name="Обычный 7 3 7 11" xfId="17018"/>
    <cellStyle name="Обычный 7 3 7 12" xfId="19498"/>
    <cellStyle name="Обычный 7 3 7 13" xfId="21192"/>
    <cellStyle name="Обычный 7 3 7 14" xfId="22804"/>
    <cellStyle name="Обычный 7 3 7 2" xfId="17019"/>
    <cellStyle name="Обычный 7 3 7 2 10" xfId="17020"/>
    <cellStyle name="Обычный 7 3 7 2 11" xfId="19499"/>
    <cellStyle name="Обычный 7 3 7 2 12" xfId="21193"/>
    <cellStyle name="Обычный 7 3 7 2 13" xfId="22805"/>
    <cellStyle name="Обычный 7 3 7 2 2" xfId="17021"/>
    <cellStyle name="Обычный 7 3 7 2 2 2" xfId="17022"/>
    <cellStyle name="Обычный 7 3 7 2 3" xfId="17023"/>
    <cellStyle name="Обычный 7 3 7 2 4" xfId="17024"/>
    <cellStyle name="Обычный 7 3 7 2 5" xfId="17025"/>
    <cellStyle name="Обычный 7 3 7 2 6" xfId="17026"/>
    <cellStyle name="Обычный 7 3 7 2 7" xfId="17027"/>
    <cellStyle name="Обычный 7 3 7 2 8" xfId="17028"/>
    <cellStyle name="Обычный 7 3 7 2 9" xfId="17029"/>
    <cellStyle name="Обычный 7 3 7 3" xfId="17030"/>
    <cellStyle name="Обычный 7 3 7 3 2" xfId="17031"/>
    <cellStyle name="Обычный 7 3 7 4" xfId="17032"/>
    <cellStyle name="Обычный 7 3 7 5" xfId="17033"/>
    <cellStyle name="Обычный 7 3 7 6" xfId="17034"/>
    <cellStyle name="Обычный 7 3 7 7" xfId="17035"/>
    <cellStyle name="Обычный 7 3 7 8" xfId="17036"/>
    <cellStyle name="Обычный 7 3 7 9" xfId="17037"/>
    <cellStyle name="Обычный 7 3 8" xfId="17038"/>
    <cellStyle name="Обычный 7 3 8 10" xfId="17039"/>
    <cellStyle name="Обычный 7 3 8 11" xfId="17040"/>
    <cellStyle name="Обычный 7 3 8 12" xfId="19500"/>
    <cellStyle name="Обычный 7 3 8 13" xfId="21194"/>
    <cellStyle name="Обычный 7 3 8 14" xfId="22806"/>
    <cellStyle name="Обычный 7 3 8 2" xfId="17041"/>
    <cellStyle name="Обычный 7 3 8 2 10" xfId="17042"/>
    <cellStyle name="Обычный 7 3 8 2 11" xfId="19501"/>
    <cellStyle name="Обычный 7 3 8 2 12" xfId="21195"/>
    <cellStyle name="Обычный 7 3 8 2 13" xfId="22807"/>
    <cellStyle name="Обычный 7 3 8 2 2" xfId="17043"/>
    <cellStyle name="Обычный 7 3 8 2 2 2" xfId="17044"/>
    <cellStyle name="Обычный 7 3 8 2 3" xfId="17045"/>
    <cellStyle name="Обычный 7 3 8 2 4" xfId="17046"/>
    <cellStyle name="Обычный 7 3 8 2 5" xfId="17047"/>
    <cellStyle name="Обычный 7 3 8 2 6" xfId="17048"/>
    <cellStyle name="Обычный 7 3 8 2 7" xfId="17049"/>
    <cellStyle name="Обычный 7 3 8 2 8" xfId="17050"/>
    <cellStyle name="Обычный 7 3 8 2 9" xfId="17051"/>
    <cellStyle name="Обычный 7 3 8 3" xfId="17052"/>
    <cellStyle name="Обычный 7 3 8 3 2" xfId="17053"/>
    <cellStyle name="Обычный 7 3 8 4" xfId="17054"/>
    <cellStyle name="Обычный 7 3 8 5" xfId="17055"/>
    <cellStyle name="Обычный 7 3 8 6" xfId="17056"/>
    <cellStyle name="Обычный 7 3 8 7" xfId="17057"/>
    <cellStyle name="Обычный 7 3 8 8" xfId="17058"/>
    <cellStyle name="Обычный 7 3 8 9" xfId="17059"/>
    <cellStyle name="Обычный 7 3 9" xfId="17060"/>
    <cellStyle name="Обычный 7 3 9 10" xfId="17061"/>
    <cellStyle name="Обычный 7 3 9 11" xfId="17062"/>
    <cellStyle name="Обычный 7 3 9 12" xfId="19502"/>
    <cellStyle name="Обычный 7 3 9 13" xfId="21196"/>
    <cellStyle name="Обычный 7 3 9 14" xfId="22808"/>
    <cellStyle name="Обычный 7 3 9 2" xfId="17063"/>
    <cellStyle name="Обычный 7 3 9 2 10" xfId="17064"/>
    <cellStyle name="Обычный 7 3 9 2 11" xfId="19503"/>
    <cellStyle name="Обычный 7 3 9 2 12" xfId="21197"/>
    <cellStyle name="Обычный 7 3 9 2 13" xfId="22809"/>
    <cellStyle name="Обычный 7 3 9 2 2" xfId="17065"/>
    <cellStyle name="Обычный 7 3 9 2 2 2" xfId="17066"/>
    <cellStyle name="Обычный 7 3 9 2 3" xfId="17067"/>
    <cellStyle name="Обычный 7 3 9 2 4" xfId="17068"/>
    <cellStyle name="Обычный 7 3 9 2 5" xfId="17069"/>
    <cellStyle name="Обычный 7 3 9 2 6" xfId="17070"/>
    <cellStyle name="Обычный 7 3 9 2 7" xfId="17071"/>
    <cellStyle name="Обычный 7 3 9 2 8" xfId="17072"/>
    <cellStyle name="Обычный 7 3 9 2 9" xfId="17073"/>
    <cellStyle name="Обычный 7 3 9 3" xfId="17074"/>
    <cellStyle name="Обычный 7 3 9 3 2" xfId="17075"/>
    <cellStyle name="Обычный 7 3 9 4" xfId="17076"/>
    <cellStyle name="Обычный 7 3 9 5" xfId="17077"/>
    <cellStyle name="Обычный 7 3 9 6" xfId="17078"/>
    <cellStyle name="Обычный 7 3 9 7" xfId="17079"/>
    <cellStyle name="Обычный 7 3 9 8" xfId="17080"/>
    <cellStyle name="Обычный 7 3 9 9" xfId="17081"/>
    <cellStyle name="Обычный 7 30" xfId="21042"/>
    <cellStyle name="Обычный 7 31" xfId="22654"/>
    <cellStyle name="Обычный 7 4" xfId="17082"/>
    <cellStyle name="Обычный 7 4 10" xfId="17083"/>
    <cellStyle name="Обычный 7 4 10 2" xfId="17084"/>
    <cellStyle name="Обычный 7 4 11" xfId="17085"/>
    <cellStyle name="Обычный 7 4 12" xfId="17086"/>
    <cellStyle name="Обычный 7 4 13" xfId="17087"/>
    <cellStyle name="Обычный 7 4 14" xfId="17088"/>
    <cellStyle name="Обычный 7 4 15" xfId="17089"/>
    <cellStyle name="Обычный 7 4 16" xfId="17090"/>
    <cellStyle name="Обычный 7 4 17" xfId="17091"/>
    <cellStyle name="Обычный 7 4 18" xfId="17092"/>
    <cellStyle name="Обычный 7 4 19" xfId="17093"/>
    <cellStyle name="Обычный 7 4 2" xfId="17094"/>
    <cellStyle name="Обычный 7 4 2 10" xfId="17095"/>
    <cellStyle name="Обычный 7 4 2 11" xfId="17096"/>
    <cellStyle name="Обычный 7 4 2 12" xfId="17097"/>
    <cellStyle name="Обычный 7 4 2 13" xfId="17098"/>
    <cellStyle name="Обычный 7 4 2 14" xfId="17099"/>
    <cellStyle name="Обычный 7 4 2 15" xfId="17100"/>
    <cellStyle name="Обычный 7 4 2 16" xfId="17101"/>
    <cellStyle name="Обычный 7 4 2 17" xfId="17102"/>
    <cellStyle name="Обычный 7 4 2 18" xfId="19505"/>
    <cellStyle name="Обычный 7 4 2 19" xfId="21199"/>
    <cellStyle name="Обычный 7 4 2 2" xfId="17103"/>
    <cellStyle name="Обычный 7 4 2 2 10" xfId="17104"/>
    <cellStyle name="Обычный 7 4 2 2 11" xfId="17105"/>
    <cellStyle name="Обычный 7 4 2 2 12" xfId="19506"/>
    <cellStyle name="Обычный 7 4 2 2 13" xfId="21200"/>
    <cellStyle name="Обычный 7 4 2 2 14" xfId="22812"/>
    <cellStyle name="Обычный 7 4 2 2 2" xfId="17106"/>
    <cellStyle name="Обычный 7 4 2 2 2 10" xfId="17107"/>
    <cellStyle name="Обычный 7 4 2 2 2 11" xfId="19507"/>
    <cellStyle name="Обычный 7 4 2 2 2 12" xfId="21201"/>
    <cellStyle name="Обычный 7 4 2 2 2 13" xfId="22813"/>
    <cellStyle name="Обычный 7 4 2 2 2 2" xfId="17108"/>
    <cellStyle name="Обычный 7 4 2 2 2 2 2" xfId="17109"/>
    <cellStyle name="Обычный 7 4 2 2 2 3" xfId="17110"/>
    <cellStyle name="Обычный 7 4 2 2 2 4" xfId="17111"/>
    <cellStyle name="Обычный 7 4 2 2 2 5" xfId="17112"/>
    <cellStyle name="Обычный 7 4 2 2 2 6" xfId="17113"/>
    <cellStyle name="Обычный 7 4 2 2 2 7" xfId="17114"/>
    <cellStyle name="Обычный 7 4 2 2 2 8" xfId="17115"/>
    <cellStyle name="Обычный 7 4 2 2 2 9" xfId="17116"/>
    <cellStyle name="Обычный 7 4 2 2 3" xfId="17117"/>
    <cellStyle name="Обычный 7 4 2 2 3 2" xfId="17118"/>
    <cellStyle name="Обычный 7 4 2 2 4" xfId="17119"/>
    <cellStyle name="Обычный 7 4 2 2 5" xfId="17120"/>
    <cellStyle name="Обычный 7 4 2 2 6" xfId="17121"/>
    <cellStyle name="Обычный 7 4 2 2 7" xfId="17122"/>
    <cellStyle name="Обычный 7 4 2 2 8" xfId="17123"/>
    <cellStyle name="Обычный 7 4 2 2 9" xfId="17124"/>
    <cellStyle name="Обычный 7 4 2 20" xfId="22811"/>
    <cellStyle name="Обычный 7 4 2 3" xfId="17125"/>
    <cellStyle name="Обычный 7 4 2 3 10" xfId="17126"/>
    <cellStyle name="Обычный 7 4 2 3 11" xfId="17127"/>
    <cellStyle name="Обычный 7 4 2 3 12" xfId="19508"/>
    <cellStyle name="Обычный 7 4 2 3 13" xfId="21202"/>
    <cellStyle name="Обычный 7 4 2 3 14" xfId="22814"/>
    <cellStyle name="Обычный 7 4 2 3 2" xfId="17128"/>
    <cellStyle name="Обычный 7 4 2 3 2 10" xfId="17129"/>
    <cellStyle name="Обычный 7 4 2 3 2 11" xfId="19509"/>
    <cellStyle name="Обычный 7 4 2 3 2 12" xfId="21203"/>
    <cellStyle name="Обычный 7 4 2 3 2 13" xfId="22815"/>
    <cellStyle name="Обычный 7 4 2 3 2 2" xfId="17130"/>
    <cellStyle name="Обычный 7 4 2 3 2 2 2" xfId="17131"/>
    <cellStyle name="Обычный 7 4 2 3 2 3" xfId="17132"/>
    <cellStyle name="Обычный 7 4 2 3 2 4" xfId="17133"/>
    <cellStyle name="Обычный 7 4 2 3 2 5" xfId="17134"/>
    <cellStyle name="Обычный 7 4 2 3 2 6" xfId="17135"/>
    <cellStyle name="Обычный 7 4 2 3 2 7" xfId="17136"/>
    <cellStyle name="Обычный 7 4 2 3 2 8" xfId="17137"/>
    <cellStyle name="Обычный 7 4 2 3 2 9" xfId="17138"/>
    <cellStyle name="Обычный 7 4 2 3 3" xfId="17139"/>
    <cellStyle name="Обычный 7 4 2 3 3 2" xfId="17140"/>
    <cellStyle name="Обычный 7 4 2 3 4" xfId="17141"/>
    <cellStyle name="Обычный 7 4 2 3 5" xfId="17142"/>
    <cellStyle name="Обычный 7 4 2 3 6" xfId="17143"/>
    <cellStyle name="Обычный 7 4 2 3 7" xfId="17144"/>
    <cellStyle name="Обычный 7 4 2 3 8" xfId="17145"/>
    <cellStyle name="Обычный 7 4 2 3 9" xfId="17146"/>
    <cellStyle name="Обычный 7 4 2 4" xfId="17147"/>
    <cellStyle name="Обычный 7 4 2 4 10" xfId="17148"/>
    <cellStyle name="Обычный 7 4 2 4 11" xfId="17149"/>
    <cellStyle name="Обычный 7 4 2 4 12" xfId="19510"/>
    <cellStyle name="Обычный 7 4 2 4 13" xfId="21204"/>
    <cellStyle name="Обычный 7 4 2 4 14" xfId="22816"/>
    <cellStyle name="Обычный 7 4 2 4 2" xfId="17150"/>
    <cellStyle name="Обычный 7 4 2 4 2 10" xfId="17151"/>
    <cellStyle name="Обычный 7 4 2 4 2 11" xfId="19511"/>
    <cellStyle name="Обычный 7 4 2 4 2 12" xfId="21205"/>
    <cellStyle name="Обычный 7 4 2 4 2 13" xfId="22817"/>
    <cellStyle name="Обычный 7 4 2 4 2 2" xfId="17152"/>
    <cellStyle name="Обычный 7 4 2 4 2 2 2" xfId="17153"/>
    <cellStyle name="Обычный 7 4 2 4 2 3" xfId="17154"/>
    <cellStyle name="Обычный 7 4 2 4 2 4" xfId="17155"/>
    <cellStyle name="Обычный 7 4 2 4 2 5" xfId="17156"/>
    <cellStyle name="Обычный 7 4 2 4 2 6" xfId="17157"/>
    <cellStyle name="Обычный 7 4 2 4 2 7" xfId="17158"/>
    <cellStyle name="Обычный 7 4 2 4 2 8" xfId="17159"/>
    <cellStyle name="Обычный 7 4 2 4 2 9" xfId="17160"/>
    <cellStyle name="Обычный 7 4 2 4 3" xfId="17161"/>
    <cellStyle name="Обычный 7 4 2 4 3 2" xfId="17162"/>
    <cellStyle name="Обычный 7 4 2 4 4" xfId="17163"/>
    <cellStyle name="Обычный 7 4 2 4 5" xfId="17164"/>
    <cellStyle name="Обычный 7 4 2 4 6" xfId="17165"/>
    <cellStyle name="Обычный 7 4 2 4 7" xfId="17166"/>
    <cellStyle name="Обычный 7 4 2 4 8" xfId="17167"/>
    <cellStyle name="Обычный 7 4 2 4 9" xfId="17168"/>
    <cellStyle name="Обычный 7 4 2 5" xfId="17169"/>
    <cellStyle name="Обычный 7 4 2 5 10" xfId="17170"/>
    <cellStyle name="Обычный 7 4 2 5 11" xfId="17171"/>
    <cellStyle name="Обычный 7 4 2 5 12" xfId="19512"/>
    <cellStyle name="Обычный 7 4 2 5 13" xfId="21206"/>
    <cellStyle name="Обычный 7 4 2 5 14" xfId="22818"/>
    <cellStyle name="Обычный 7 4 2 5 2" xfId="17172"/>
    <cellStyle name="Обычный 7 4 2 5 2 10" xfId="17173"/>
    <cellStyle name="Обычный 7 4 2 5 2 11" xfId="19513"/>
    <cellStyle name="Обычный 7 4 2 5 2 12" xfId="21207"/>
    <cellStyle name="Обычный 7 4 2 5 2 13" xfId="22819"/>
    <cellStyle name="Обычный 7 4 2 5 2 2" xfId="17174"/>
    <cellStyle name="Обычный 7 4 2 5 2 2 2" xfId="17175"/>
    <cellStyle name="Обычный 7 4 2 5 2 3" xfId="17176"/>
    <cellStyle name="Обычный 7 4 2 5 2 4" xfId="17177"/>
    <cellStyle name="Обычный 7 4 2 5 2 5" xfId="17178"/>
    <cellStyle name="Обычный 7 4 2 5 2 6" xfId="17179"/>
    <cellStyle name="Обычный 7 4 2 5 2 7" xfId="17180"/>
    <cellStyle name="Обычный 7 4 2 5 2 8" xfId="17181"/>
    <cellStyle name="Обычный 7 4 2 5 2 9" xfId="17182"/>
    <cellStyle name="Обычный 7 4 2 5 3" xfId="17183"/>
    <cellStyle name="Обычный 7 4 2 5 3 2" xfId="17184"/>
    <cellStyle name="Обычный 7 4 2 5 4" xfId="17185"/>
    <cellStyle name="Обычный 7 4 2 5 5" xfId="17186"/>
    <cellStyle name="Обычный 7 4 2 5 6" xfId="17187"/>
    <cellStyle name="Обычный 7 4 2 5 7" xfId="17188"/>
    <cellStyle name="Обычный 7 4 2 5 8" xfId="17189"/>
    <cellStyle name="Обычный 7 4 2 5 9" xfId="17190"/>
    <cellStyle name="Обычный 7 4 2 6" xfId="17191"/>
    <cellStyle name="Обычный 7 4 2 6 10" xfId="17192"/>
    <cellStyle name="Обычный 7 4 2 6 11" xfId="19514"/>
    <cellStyle name="Обычный 7 4 2 6 12" xfId="21208"/>
    <cellStyle name="Обычный 7 4 2 6 13" xfId="22820"/>
    <cellStyle name="Обычный 7 4 2 6 2" xfId="17193"/>
    <cellStyle name="Обычный 7 4 2 6 2 2" xfId="17194"/>
    <cellStyle name="Обычный 7 4 2 6 3" xfId="17195"/>
    <cellStyle name="Обычный 7 4 2 6 4" xfId="17196"/>
    <cellStyle name="Обычный 7 4 2 6 5" xfId="17197"/>
    <cellStyle name="Обычный 7 4 2 6 6" xfId="17198"/>
    <cellStyle name="Обычный 7 4 2 6 7" xfId="17199"/>
    <cellStyle name="Обычный 7 4 2 6 8" xfId="17200"/>
    <cellStyle name="Обычный 7 4 2 6 9" xfId="17201"/>
    <cellStyle name="Обычный 7 4 2 7" xfId="17202"/>
    <cellStyle name="Обычный 7 4 2 7 10" xfId="21209"/>
    <cellStyle name="Обычный 7 4 2 7 11" xfId="22821"/>
    <cellStyle name="Обычный 7 4 2 7 2" xfId="17203"/>
    <cellStyle name="Обычный 7 4 2 7 2 2" xfId="17204"/>
    <cellStyle name="Обычный 7 4 2 7 3" xfId="17205"/>
    <cellStyle name="Обычный 7 4 2 7 4" xfId="17206"/>
    <cellStyle name="Обычный 7 4 2 7 5" xfId="17207"/>
    <cellStyle name="Обычный 7 4 2 7 6" xfId="17208"/>
    <cellStyle name="Обычный 7 4 2 7 7" xfId="17209"/>
    <cellStyle name="Обычный 7 4 2 7 8" xfId="17210"/>
    <cellStyle name="Обычный 7 4 2 7 9" xfId="19515"/>
    <cellStyle name="Обычный 7 4 2 8" xfId="17211"/>
    <cellStyle name="Обычный 7 4 2 8 2" xfId="17212"/>
    <cellStyle name="Обычный 7 4 2 9" xfId="17213"/>
    <cellStyle name="Обычный 7 4 20" xfId="19504"/>
    <cellStyle name="Обычный 7 4 21" xfId="21198"/>
    <cellStyle name="Обычный 7 4 22" xfId="22810"/>
    <cellStyle name="Обычный 7 4 3" xfId="17214"/>
    <cellStyle name="Обычный 7 4 3 10" xfId="17215"/>
    <cellStyle name="Обычный 7 4 3 11" xfId="17216"/>
    <cellStyle name="Обычный 7 4 3 12" xfId="17217"/>
    <cellStyle name="Обычный 7 4 3 13" xfId="17218"/>
    <cellStyle name="Обычный 7 4 3 14" xfId="17219"/>
    <cellStyle name="Обычный 7 4 3 15" xfId="17220"/>
    <cellStyle name="Обычный 7 4 3 16" xfId="17221"/>
    <cellStyle name="Обычный 7 4 3 17" xfId="17222"/>
    <cellStyle name="Обычный 7 4 3 18" xfId="19516"/>
    <cellStyle name="Обычный 7 4 3 19" xfId="21210"/>
    <cellStyle name="Обычный 7 4 3 2" xfId="17223"/>
    <cellStyle name="Обычный 7 4 3 2 10" xfId="17224"/>
    <cellStyle name="Обычный 7 4 3 2 11" xfId="17225"/>
    <cellStyle name="Обычный 7 4 3 2 12" xfId="19517"/>
    <cellStyle name="Обычный 7 4 3 2 13" xfId="21211"/>
    <cellStyle name="Обычный 7 4 3 2 14" xfId="22823"/>
    <cellStyle name="Обычный 7 4 3 2 2" xfId="17226"/>
    <cellStyle name="Обычный 7 4 3 2 2 10" xfId="17227"/>
    <cellStyle name="Обычный 7 4 3 2 2 11" xfId="19518"/>
    <cellStyle name="Обычный 7 4 3 2 2 12" xfId="21212"/>
    <cellStyle name="Обычный 7 4 3 2 2 13" xfId="22824"/>
    <cellStyle name="Обычный 7 4 3 2 2 2" xfId="17228"/>
    <cellStyle name="Обычный 7 4 3 2 2 2 2" xfId="17229"/>
    <cellStyle name="Обычный 7 4 3 2 2 3" xfId="17230"/>
    <cellStyle name="Обычный 7 4 3 2 2 4" xfId="17231"/>
    <cellStyle name="Обычный 7 4 3 2 2 5" xfId="17232"/>
    <cellStyle name="Обычный 7 4 3 2 2 6" xfId="17233"/>
    <cellStyle name="Обычный 7 4 3 2 2 7" xfId="17234"/>
    <cellStyle name="Обычный 7 4 3 2 2 8" xfId="17235"/>
    <cellStyle name="Обычный 7 4 3 2 2 9" xfId="17236"/>
    <cellStyle name="Обычный 7 4 3 2 3" xfId="17237"/>
    <cellStyle name="Обычный 7 4 3 2 3 2" xfId="17238"/>
    <cellStyle name="Обычный 7 4 3 2 4" xfId="17239"/>
    <cellStyle name="Обычный 7 4 3 2 5" xfId="17240"/>
    <cellStyle name="Обычный 7 4 3 2 6" xfId="17241"/>
    <cellStyle name="Обычный 7 4 3 2 7" xfId="17242"/>
    <cellStyle name="Обычный 7 4 3 2 8" xfId="17243"/>
    <cellStyle name="Обычный 7 4 3 2 9" xfId="17244"/>
    <cellStyle name="Обычный 7 4 3 20" xfId="22822"/>
    <cellStyle name="Обычный 7 4 3 3" xfId="17245"/>
    <cellStyle name="Обычный 7 4 3 3 10" xfId="17246"/>
    <cellStyle name="Обычный 7 4 3 3 11" xfId="17247"/>
    <cellStyle name="Обычный 7 4 3 3 12" xfId="19519"/>
    <cellStyle name="Обычный 7 4 3 3 13" xfId="21213"/>
    <cellStyle name="Обычный 7 4 3 3 14" xfId="22825"/>
    <cellStyle name="Обычный 7 4 3 3 2" xfId="17248"/>
    <cellStyle name="Обычный 7 4 3 3 2 10" xfId="17249"/>
    <cellStyle name="Обычный 7 4 3 3 2 11" xfId="19520"/>
    <cellStyle name="Обычный 7 4 3 3 2 12" xfId="21214"/>
    <cellStyle name="Обычный 7 4 3 3 2 13" xfId="22826"/>
    <cellStyle name="Обычный 7 4 3 3 2 2" xfId="17250"/>
    <cellStyle name="Обычный 7 4 3 3 2 2 2" xfId="17251"/>
    <cellStyle name="Обычный 7 4 3 3 2 3" xfId="17252"/>
    <cellStyle name="Обычный 7 4 3 3 2 4" xfId="17253"/>
    <cellStyle name="Обычный 7 4 3 3 2 5" xfId="17254"/>
    <cellStyle name="Обычный 7 4 3 3 2 6" xfId="17255"/>
    <cellStyle name="Обычный 7 4 3 3 2 7" xfId="17256"/>
    <cellStyle name="Обычный 7 4 3 3 2 8" xfId="17257"/>
    <cellStyle name="Обычный 7 4 3 3 2 9" xfId="17258"/>
    <cellStyle name="Обычный 7 4 3 3 3" xfId="17259"/>
    <cellStyle name="Обычный 7 4 3 3 3 2" xfId="17260"/>
    <cellStyle name="Обычный 7 4 3 3 4" xfId="17261"/>
    <cellStyle name="Обычный 7 4 3 3 5" xfId="17262"/>
    <cellStyle name="Обычный 7 4 3 3 6" xfId="17263"/>
    <cellStyle name="Обычный 7 4 3 3 7" xfId="17264"/>
    <cellStyle name="Обычный 7 4 3 3 8" xfId="17265"/>
    <cellStyle name="Обычный 7 4 3 3 9" xfId="17266"/>
    <cellStyle name="Обычный 7 4 3 4" xfId="17267"/>
    <cellStyle name="Обычный 7 4 3 4 10" xfId="17268"/>
    <cellStyle name="Обычный 7 4 3 4 11" xfId="17269"/>
    <cellStyle name="Обычный 7 4 3 4 12" xfId="19521"/>
    <cellStyle name="Обычный 7 4 3 4 13" xfId="21215"/>
    <cellStyle name="Обычный 7 4 3 4 14" xfId="22827"/>
    <cellStyle name="Обычный 7 4 3 4 2" xfId="17270"/>
    <cellStyle name="Обычный 7 4 3 4 2 10" xfId="17271"/>
    <cellStyle name="Обычный 7 4 3 4 2 11" xfId="19522"/>
    <cellStyle name="Обычный 7 4 3 4 2 12" xfId="21216"/>
    <cellStyle name="Обычный 7 4 3 4 2 13" xfId="22828"/>
    <cellStyle name="Обычный 7 4 3 4 2 2" xfId="17272"/>
    <cellStyle name="Обычный 7 4 3 4 2 2 2" xfId="17273"/>
    <cellStyle name="Обычный 7 4 3 4 2 3" xfId="17274"/>
    <cellStyle name="Обычный 7 4 3 4 2 4" xfId="17275"/>
    <cellStyle name="Обычный 7 4 3 4 2 5" xfId="17276"/>
    <cellStyle name="Обычный 7 4 3 4 2 6" xfId="17277"/>
    <cellStyle name="Обычный 7 4 3 4 2 7" xfId="17278"/>
    <cellStyle name="Обычный 7 4 3 4 2 8" xfId="17279"/>
    <cellStyle name="Обычный 7 4 3 4 2 9" xfId="17280"/>
    <cellStyle name="Обычный 7 4 3 4 3" xfId="17281"/>
    <cellStyle name="Обычный 7 4 3 4 3 2" xfId="17282"/>
    <cellStyle name="Обычный 7 4 3 4 4" xfId="17283"/>
    <cellStyle name="Обычный 7 4 3 4 5" xfId="17284"/>
    <cellStyle name="Обычный 7 4 3 4 6" xfId="17285"/>
    <cellStyle name="Обычный 7 4 3 4 7" xfId="17286"/>
    <cellStyle name="Обычный 7 4 3 4 8" xfId="17287"/>
    <cellStyle name="Обычный 7 4 3 4 9" xfId="17288"/>
    <cellStyle name="Обычный 7 4 3 5" xfId="17289"/>
    <cellStyle name="Обычный 7 4 3 5 10" xfId="17290"/>
    <cellStyle name="Обычный 7 4 3 5 11" xfId="17291"/>
    <cellStyle name="Обычный 7 4 3 5 12" xfId="19523"/>
    <cellStyle name="Обычный 7 4 3 5 13" xfId="21217"/>
    <cellStyle name="Обычный 7 4 3 5 14" xfId="22829"/>
    <cellStyle name="Обычный 7 4 3 5 2" xfId="17292"/>
    <cellStyle name="Обычный 7 4 3 5 2 10" xfId="17293"/>
    <cellStyle name="Обычный 7 4 3 5 2 11" xfId="19524"/>
    <cellStyle name="Обычный 7 4 3 5 2 12" xfId="21218"/>
    <cellStyle name="Обычный 7 4 3 5 2 13" xfId="22830"/>
    <cellStyle name="Обычный 7 4 3 5 2 2" xfId="17294"/>
    <cellStyle name="Обычный 7 4 3 5 2 2 2" xfId="17295"/>
    <cellStyle name="Обычный 7 4 3 5 2 3" xfId="17296"/>
    <cellStyle name="Обычный 7 4 3 5 2 4" xfId="17297"/>
    <cellStyle name="Обычный 7 4 3 5 2 5" xfId="17298"/>
    <cellStyle name="Обычный 7 4 3 5 2 6" xfId="17299"/>
    <cellStyle name="Обычный 7 4 3 5 2 7" xfId="17300"/>
    <cellStyle name="Обычный 7 4 3 5 2 8" xfId="17301"/>
    <cellStyle name="Обычный 7 4 3 5 2 9" xfId="17302"/>
    <cellStyle name="Обычный 7 4 3 5 3" xfId="17303"/>
    <cellStyle name="Обычный 7 4 3 5 3 2" xfId="17304"/>
    <cellStyle name="Обычный 7 4 3 5 4" xfId="17305"/>
    <cellStyle name="Обычный 7 4 3 5 5" xfId="17306"/>
    <cellStyle name="Обычный 7 4 3 5 6" xfId="17307"/>
    <cellStyle name="Обычный 7 4 3 5 7" xfId="17308"/>
    <cellStyle name="Обычный 7 4 3 5 8" xfId="17309"/>
    <cellStyle name="Обычный 7 4 3 5 9" xfId="17310"/>
    <cellStyle name="Обычный 7 4 3 6" xfId="17311"/>
    <cellStyle name="Обычный 7 4 3 6 10" xfId="17312"/>
    <cellStyle name="Обычный 7 4 3 6 11" xfId="19525"/>
    <cellStyle name="Обычный 7 4 3 6 12" xfId="21219"/>
    <cellStyle name="Обычный 7 4 3 6 13" xfId="22831"/>
    <cellStyle name="Обычный 7 4 3 6 2" xfId="17313"/>
    <cellStyle name="Обычный 7 4 3 6 2 2" xfId="17314"/>
    <cellStyle name="Обычный 7 4 3 6 3" xfId="17315"/>
    <cellStyle name="Обычный 7 4 3 6 4" xfId="17316"/>
    <cellStyle name="Обычный 7 4 3 6 5" xfId="17317"/>
    <cellStyle name="Обычный 7 4 3 6 6" xfId="17318"/>
    <cellStyle name="Обычный 7 4 3 6 7" xfId="17319"/>
    <cellStyle name="Обычный 7 4 3 6 8" xfId="17320"/>
    <cellStyle name="Обычный 7 4 3 6 9" xfId="17321"/>
    <cellStyle name="Обычный 7 4 3 7" xfId="17322"/>
    <cellStyle name="Обычный 7 4 3 7 10" xfId="21220"/>
    <cellStyle name="Обычный 7 4 3 7 11" xfId="22832"/>
    <cellStyle name="Обычный 7 4 3 7 2" xfId="17323"/>
    <cellStyle name="Обычный 7 4 3 7 2 2" xfId="17324"/>
    <cellStyle name="Обычный 7 4 3 7 3" xfId="17325"/>
    <cellStyle name="Обычный 7 4 3 7 4" xfId="17326"/>
    <cellStyle name="Обычный 7 4 3 7 5" xfId="17327"/>
    <cellStyle name="Обычный 7 4 3 7 6" xfId="17328"/>
    <cellStyle name="Обычный 7 4 3 7 7" xfId="17329"/>
    <cellStyle name="Обычный 7 4 3 7 8" xfId="17330"/>
    <cellStyle name="Обычный 7 4 3 7 9" xfId="19526"/>
    <cellStyle name="Обычный 7 4 3 8" xfId="17331"/>
    <cellStyle name="Обычный 7 4 3 8 2" xfId="17332"/>
    <cellStyle name="Обычный 7 4 3 9" xfId="17333"/>
    <cellStyle name="Обычный 7 4 4" xfId="17334"/>
    <cellStyle name="Обычный 7 4 4 10" xfId="17335"/>
    <cellStyle name="Обычный 7 4 4 11" xfId="17336"/>
    <cellStyle name="Обычный 7 4 4 12" xfId="19527"/>
    <cellStyle name="Обычный 7 4 4 13" xfId="21221"/>
    <cellStyle name="Обычный 7 4 4 14" xfId="22833"/>
    <cellStyle name="Обычный 7 4 4 2" xfId="17337"/>
    <cellStyle name="Обычный 7 4 4 2 10" xfId="17338"/>
    <cellStyle name="Обычный 7 4 4 2 11" xfId="19528"/>
    <cellStyle name="Обычный 7 4 4 2 12" xfId="21222"/>
    <cellStyle name="Обычный 7 4 4 2 13" xfId="22834"/>
    <cellStyle name="Обычный 7 4 4 2 2" xfId="17339"/>
    <cellStyle name="Обычный 7 4 4 2 2 2" xfId="17340"/>
    <cellStyle name="Обычный 7 4 4 2 3" xfId="17341"/>
    <cellStyle name="Обычный 7 4 4 2 4" xfId="17342"/>
    <cellStyle name="Обычный 7 4 4 2 5" xfId="17343"/>
    <cellStyle name="Обычный 7 4 4 2 6" xfId="17344"/>
    <cellStyle name="Обычный 7 4 4 2 7" xfId="17345"/>
    <cellStyle name="Обычный 7 4 4 2 8" xfId="17346"/>
    <cellStyle name="Обычный 7 4 4 2 9" xfId="17347"/>
    <cellStyle name="Обычный 7 4 4 3" xfId="17348"/>
    <cellStyle name="Обычный 7 4 4 3 2" xfId="17349"/>
    <cellStyle name="Обычный 7 4 4 4" xfId="17350"/>
    <cellStyle name="Обычный 7 4 4 5" xfId="17351"/>
    <cellStyle name="Обычный 7 4 4 6" xfId="17352"/>
    <cellStyle name="Обычный 7 4 4 7" xfId="17353"/>
    <cellStyle name="Обычный 7 4 4 8" xfId="17354"/>
    <cellStyle name="Обычный 7 4 4 9" xfId="17355"/>
    <cellStyle name="Обычный 7 4 5" xfId="17356"/>
    <cellStyle name="Обычный 7 4 5 10" xfId="17357"/>
    <cellStyle name="Обычный 7 4 5 11" xfId="17358"/>
    <cellStyle name="Обычный 7 4 5 12" xfId="19529"/>
    <cellStyle name="Обычный 7 4 5 13" xfId="21223"/>
    <cellStyle name="Обычный 7 4 5 14" xfId="22835"/>
    <cellStyle name="Обычный 7 4 5 2" xfId="17359"/>
    <cellStyle name="Обычный 7 4 5 2 10" xfId="17360"/>
    <cellStyle name="Обычный 7 4 5 2 11" xfId="19530"/>
    <cellStyle name="Обычный 7 4 5 2 12" xfId="21224"/>
    <cellStyle name="Обычный 7 4 5 2 13" xfId="22836"/>
    <cellStyle name="Обычный 7 4 5 2 2" xfId="17361"/>
    <cellStyle name="Обычный 7 4 5 2 2 2" xfId="17362"/>
    <cellStyle name="Обычный 7 4 5 2 3" xfId="17363"/>
    <cellStyle name="Обычный 7 4 5 2 4" xfId="17364"/>
    <cellStyle name="Обычный 7 4 5 2 5" xfId="17365"/>
    <cellStyle name="Обычный 7 4 5 2 6" xfId="17366"/>
    <cellStyle name="Обычный 7 4 5 2 7" xfId="17367"/>
    <cellStyle name="Обычный 7 4 5 2 8" xfId="17368"/>
    <cellStyle name="Обычный 7 4 5 2 9" xfId="17369"/>
    <cellStyle name="Обычный 7 4 5 3" xfId="17370"/>
    <cellStyle name="Обычный 7 4 5 3 2" xfId="17371"/>
    <cellStyle name="Обычный 7 4 5 4" xfId="17372"/>
    <cellStyle name="Обычный 7 4 5 5" xfId="17373"/>
    <cellStyle name="Обычный 7 4 5 6" xfId="17374"/>
    <cellStyle name="Обычный 7 4 5 7" xfId="17375"/>
    <cellStyle name="Обычный 7 4 5 8" xfId="17376"/>
    <cellStyle name="Обычный 7 4 5 9" xfId="17377"/>
    <cellStyle name="Обычный 7 4 6" xfId="17378"/>
    <cellStyle name="Обычный 7 4 6 10" xfId="17379"/>
    <cellStyle name="Обычный 7 4 6 11" xfId="17380"/>
    <cellStyle name="Обычный 7 4 6 12" xfId="19531"/>
    <cellStyle name="Обычный 7 4 6 13" xfId="21225"/>
    <cellStyle name="Обычный 7 4 6 14" xfId="22837"/>
    <cellStyle name="Обычный 7 4 6 2" xfId="17381"/>
    <cellStyle name="Обычный 7 4 6 2 10" xfId="17382"/>
    <cellStyle name="Обычный 7 4 6 2 11" xfId="19532"/>
    <cellStyle name="Обычный 7 4 6 2 12" xfId="21226"/>
    <cellStyle name="Обычный 7 4 6 2 13" xfId="22838"/>
    <cellStyle name="Обычный 7 4 6 2 2" xfId="17383"/>
    <cellStyle name="Обычный 7 4 6 2 2 2" xfId="17384"/>
    <cellStyle name="Обычный 7 4 6 2 3" xfId="17385"/>
    <cellStyle name="Обычный 7 4 6 2 4" xfId="17386"/>
    <cellStyle name="Обычный 7 4 6 2 5" xfId="17387"/>
    <cellStyle name="Обычный 7 4 6 2 6" xfId="17388"/>
    <cellStyle name="Обычный 7 4 6 2 7" xfId="17389"/>
    <cellStyle name="Обычный 7 4 6 2 8" xfId="17390"/>
    <cellStyle name="Обычный 7 4 6 2 9" xfId="17391"/>
    <cellStyle name="Обычный 7 4 6 3" xfId="17392"/>
    <cellStyle name="Обычный 7 4 6 3 2" xfId="17393"/>
    <cellStyle name="Обычный 7 4 6 4" xfId="17394"/>
    <cellStyle name="Обычный 7 4 6 5" xfId="17395"/>
    <cellStyle name="Обычный 7 4 6 6" xfId="17396"/>
    <cellStyle name="Обычный 7 4 6 7" xfId="17397"/>
    <cellStyle name="Обычный 7 4 6 8" xfId="17398"/>
    <cellStyle name="Обычный 7 4 6 9" xfId="17399"/>
    <cellStyle name="Обычный 7 4 7" xfId="17400"/>
    <cellStyle name="Обычный 7 4 7 10" xfId="17401"/>
    <cellStyle name="Обычный 7 4 7 11" xfId="17402"/>
    <cellStyle name="Обычный 7 4 7 12" xfId="19533"/>
    <cellStyle name="Обычный 7 4 7 13" xfId="21227"/>
    <cellStyle name="Обычный 7 4 7 14" xfId="22839"/>
    <cellStyle name="Обычный 7 4 7 2" xfId="17403"/>
    <cellStyle name="Обычный 7 4 7 2 10" xfId="17404"/>
    <cellStyle name="Обычный 7 4 7 2 11" xfId="19534"/>
    <cellStyle name="Обычный 7 4 7 2 12" xfId="21228"/>
    <cellStyle name="Обычный 7 4 7 2 13" xfId="22840"/>
    <cellStyle name="Обычный 7 4 7 2 2" xfId="17405"/>
    <cellStyle name="Обычный 7 4 7 2 2 2" xfId="17406"/>
    <cellStyle name="Обычный 7 4 7 2 3" xfId="17407"/>
    <cellStyle name="Обычный 7 4 7 2 4" xfId="17408"/>
    <cellStyle name="Обычный 7 4 7 2 5" xfId="17409"/>
    <cellStyle name="Обычный 7 4 7 2 6" xfId="17410"/>
    <cellStyle name="Обычный 7 4 7 2 7" xfId="17411"/>
    <cellStyle name="Обычный 7 4 7 2 8" xfId="17412"/>
    <cellStyle name="Обычный 7 4 7 2 9" xfId="17413"/>
    <cellStyle name="Обычный 7 4 7 3" xfId="17414"/>
    <cellStyle name="Обычный 7 4 7 3 2" xfId="17415"/>
    <cellStyle name="Обычный 7 4 7 4" xfId="17416"/>
    <cellStyle name="Обычный 7 4 7 5" xfId="17417"/>
    <cellStyle name="Обычный 7 4 7 6" xfId="17418"/>
    <cellStyle name="Обычный 7 4 7 7" xfId="17419"/>
    <cellStyle name="Обычный 7 4 7 8" xfId="17420"/>
    <cellStyle name="Обычный 7 4 7 9" xfId="17421"/>
    <cellStyle name="Обычный 7 4 8" xfId="17422"/>
    <cellStyle name="Обычный 7 4 8 10" xfId="17423"/>
    <cellStyle name="Обычный 7 4 8 11" xfId="19535"/>
    <cellStyle name="Обычный 7 4 8 12" xfId="21229"/>
    <cellStyle name="Обычный 7 4 8 13" xfId="22841"/>
    <cellStyle name="Обычный 7 4 8 2" xfId="17424"/>
    <cellStyle name="Обычный 7 4 8 2 2" xfId="17425"/>
    <cellStyle name="Обычный 7 4 8 3" xfId="17426"/>
    <cellStyle name="Обычный 7 4 8 4" xfId="17427"/>
    <cellStyle name="Обычный 7 4 8 5" xfId="17428"/>
    <cellStyle name="Обычный 7 4 8 6" xfId="17429"/>
    <cellStyle name="Обычный 7 4 8 7" xfId="17430"/>
    <cellStyle name="Обычный 7 4 8 8" xfId="17431"/>
    <cellStyle name="Обычный 7 4 8 9" xfId="17432"/>
    <cellStyle name="Обычный 7 4 9" xfId="17433"/>
    <cellStyle name="Обычный 7 4 9 10" xfId="21230"/>
    <cellStyle name="Обычный 7 4 9 11" xfId="22842"/>
    <cellStyle name="Обычный 7 4 9 2" xfId="17434"/>
    <cellStyle name="Обычный 7 4 9 2 2" xfId="17435"/>
    <cellStyle name="Обычный 7 4 9 3" xfId="17436"/>
    <cellStyle name="Обычный 7 4 9 4" xfId="17437"/>
    <cellStyle name="Обычный 7 4 9 5" xfId="17438"/>
    <cellStyle name="Обычный 7 4 9 6" xfId="17439"/>
    <cellStyle name="Обычный 7 4 9 7" xfId="17440"/>
    <cellStyle name="Обычный 7 4 9 8" xfId="17441"/>
    <cellStyle name="Обычный 7 4 9 9" xfId="19536"/>
    <cellStyle name="Обычный 7 5" xfId="17442"/>
    <cellStyle name="Обычный 7 5 10" xfId="17443"/>
    <cellStyle name="Обычный 7 5 11" xfId="17444"/>
    <cellStyle name="Обычный 7 5 12" xfId="17445"/>
    <cellStyle name="Обычный 7 5 13" xfId="17446"/>
    <cellStyle name="Обычный 7 5 14" xfId="17447"/>
    <cellStyle name="Обычный 7 5 15" xfId="17448"/>
    <cellStyle name="Обычный 7 5 16" xfId="17449"/>
    <cellStyle name="Обычный 7 5 17" xfId="17450"/>
    <cellStyle name="Обычный 7 5 18" xfId="19537"/>
    <cellStyle name="Обычный 7 5 19" xfId="21231"/>
    <cellStyle name="Обычный 7 5 2" xfId="17451"/>
    <cellStyle name="Обычный 7 5 2 10" xfId="17452"/>
    <cellStyle name="Обычный 7 5 2 11" xfId="17453"/>
    <cellStyle name="Обычный 7 5 2 12" xfId="19538"/>
    <cellStyle name="Обычный 7 5 2 13" xfId="21232"/>
    <cellStyle name="Обычный 7 5 2 14" xfId="22844"/>
    <cellStyle name="Обычный 7 5 2 2" xfId="17454"/>
    <cellStyle name="Обычный 7 5 2 2 10" xfId="17455"/>
    <cellStyle name="Обычный 7 5 2 2 11" xfId="19539"/>
    <cellStyle name="Обычный 7 5 2 2 12" xfId="21233"/>
    <cellStyle name="Обычный 7 5 2 2 13" xfId="22845"/>
    <cellStyle name="Обычный 7 5 2 2 2" xfId="17456"/>
    <cellStyle name="Обычный 7 5 2 2 2 2" xfId="17457"/>
    <cellStyle name="Обычный 7 5 2 2 3" xfId="17458"/>
    <cellStyle name="Обычный 7 5 2 2 4" xfId="17459"/>
    <cellStyle name="Обычный 7 5 2 2 5" xfId="17460"/>
    <cellStyle name="Обычный 7 5 2 2 6" xfId="17461"/>
    <cellStyle name="Обычный 7 5 2 2 7" xfId="17462"/>
    <cellStyle name="Обычный 7 5 2 2 8" xfId="17463"/>
    <cellStyle name="Обычный 7 5 2 2 9" xfId="17464"/>
    <cellStyle name="Обычный 7 5 2 3" xfId="17465"/>
    <cellStyle name="Обычный 7 5 2 3 2" xfId="17466"/>
    <cellStyle name="Обычный 7 5 2 4" xfId="17467"/>
    <cellStyle name="Обычный 7 5 2 5" xfId="17468"/>
    <cellStyle name="Обычный 7 5 2 6" xfId="17469"/>
    <cellStyle name="Обычный 7 5 2 7" xfId="17470"/>
    <cellStyle name="Обычный 7 5 2 8" xfId="17471"/>
    <cellStyle name="Обычный 7 5 2 9" xfId="17472"/>
    <cellStyle name="Обычный 7 5 20" xfId="22843"/>
    <cellStyle name="Обычный 7 5 3" xfId="17473"/>
    <cellStyle name="Обычный 7 5 3 10" xfId="17474"/>
    <cellStyle name="Обычный 7 5 3 11" xfId="17475"/>
    <cellStyle name="Обычный 7 5 3 12" xfId="19540"/>
    <cellStyle name="Обычный 7 5 3 13" xfId="21234"/>
    <cellStyle name="Обычный 7 5 3 14" xfId="22846"/>
    <cellStyle name="Обычный 7 5 3 2" xfId="17476"/>
    <cellStyle name="Обычный 7 5 3 2 10" xfId="17477"/>
    <cellStyle name="Обычный 7 5 3 2 11" xfId="19541"/>
    <cellStyle name="Обычный 7 5 3 2 12" xfId="21235"/>
    <cellStyle name="Обычный 7 5 3 2 13" xfId="22847"/>
    <cellStyle name="Обычный 7 5 3 2 2" xfId="17478"/>
    <cellStyle name="Обычный 7 5 3 2 2 2" xfId="17479"/>
    <cellStyle name="Обычный 7 5 3 2 3" xfId="17480"/>
    <cellStyle name="Обычный 7 5 3 2 4" xfId="17481"/>
    <cellStyle name="Обычный 7 5 3 2 5" xfId="17482"/>
    <cellStyle name="Обычный 7 5 3 2 6" xfId="17483"/>
    <cellStyle name="Обычный 7 5 3 2 7" xfId="17484"/>
    <cellStyle name="Обычный 7 5 3 2 8" xfId="17485"/>
    <cellStyle name="Обычный 7 5 3 2 9" xfId="17486"/>
    <cellStyle name="Обычный 7 5 3 3" xfId="17487"/>
    <cellStyle name="Обычный 7 5 3 3 2" xfId="17488"/>
    <cellStyle name="Обычный 7 5 3 4" xfId="17489"/>
    <cellStyle name="Обычный 7 5 3 5" xfId="17490"/>
    <cellStyle name="Обычный 7 5 3 6" xfId="17491"/>
    <cellStyle name="Обычный 7 5 3 7" xfId="17492"/>
    <cellStyle name="Обычный 7 5 3 8" xfId="17493"/>
    <cellStyle name="Обычный 7 5 3 9" xfId="17494"/>
    <cellStyle name="Обычный 7 5 4" xfId="17495"/>
    <cellStyle name="Обычный 7 5 4 10" xfId="17496"/>
    <cellStyle name="Обычный 7 5 4 11" xfId="17497"/>
    <cellStyle name="Обычный 7 5 4 12" xfId="19542"/>
    <cellStyle name="Обычный 7 5 4 13" xfId="21236"/>
    <cellStyle name="Обычный 7 5 4 14" xfId="22848"/>
    <cellStyle name="Обычный 7 5 4 2" xfId="17498"/>
    <cellStyle name="Обычный 7 5 4 2 10" xfId="17499"/>
    <cellStyle name="Обычный 7 5 4 2 11" xfId="19543"/>
    <cellStyle name="Обычный 7 5 4 2 12" xfId="21237"/>
    <cellStyle name="Обычный 7 5 4 2 13" xfId="22849"/>
    <cellStyle name="Обычный 7 5 4 2 2" xfId="17500"/>
    <cellStyle name="Обычный 7 5 4 2 2 2" xfId="17501"/>
    <cellStyle name="Обычный 7 5 4 2 3" xfId="17502"/>
    <cellStyle name="Обычный 7 5 4 2 4" xfId="17503"/>
    <cellStyle name="Обычный 7 5 4 2 5" xfId="17504"/>
    <cellStyle name="Обычный 7 5 4 2 6" xfId="17505"/>
    <cellStyle name="Обычный 7 5 4 2 7" xfId="17506"/>
    <cellStyle name="Обычный 7 5 4 2 8" xfId="17507"/>
    <cellStyle name="Обычный 7 5 4 2 9" xfId="17508"/>
    <cellStyle name="Обычный 7 5 4 3" xfId="17509"/>
    <cellStyle name="Обычный 7 5 4 3 2" xfId="17510"/>
    <cellStyle name="Обычный 7 5 4 4" xfId="17511"/>
    <cellStyle name="Обычный 7 5 4 5" xfId="17512"/>
    <cellStyle name="Обычный 7 5 4 6" xfId="17513"/>
    <cellStyle name="Обычный 7 5 4 7" xfId="17514"/>
    <cellStyle name="Обычный 7 5 4 8" xfId="17515"/>
    <cellStyle name="Обычный 7 5 4 9" xfId="17516"/>
    <cellStyle name="Обычный 7 5 5" xfId="17517"/>
    <cellStyle name="Обычный 7 5 5 10" xfId="17518"/>
    <cellStyle name="Обычный 7 5 5 11" xfId="17519"/>
    <cellStyle name="Обычный 7 5 5 12" xfId="19544"/>
    <cellStyle name="Обычный 7 5 5 13" xfId="21238"/>
    <cellStyle name="Обычный 7 5 5 14" xfId="22850"/>
    <cellStyle name="Обычный 7 5 5 2" xfId="17520"/>
    <cellStyle name="Обычный 7 5 5 2 10" xfId="17521"/>
    <cellStyle name="Обычный 7 5 5 2 11" xfId="19545"/>
    <cellStyle name="Обычный 7 5 5 2 12" xfId="21239"/>
    <cellStyle name="Обычный 7 5 5 2 13" xfId="22851"/>
    <cellStyle name="Обычный 7 5 5 2 2" xfId="17522"/>
    <cellStyle name="Обычный 7 5 5 2 2 2" xfId="17523"/>
    <cellStyle name="Обычный 7 5 5 2 3" xfId="17524"/>
    <cellStyle name="Обычный 7 5 5 2 4" xfId="17525"/>
    <cellStyle name="Обычный 7 5 5 2 5" xfId="17526"/>
    <cellStyle name="Обычный 7 5 5 2 6" xfId="17527"/>
    <cellStyle name="Обычный 7 5 5 2 7" xfId="17528"/>
    <cellStyle name="Обычный 7 5 5 2 8" xfId="17529"/>
    <cellStyle name="Обычный 7 5 5 2 9" xfId="17530"/>
    <cellStyle name="Обычный 7 5 5 3" xfId="17531"/>
    <cellStyle name="Обычный 7 5 5 3 2" xfId="17532"/>
    <cellStyle name="Обычный 7 5 5 4" xfId="17533"/>
    <cellStyle name="Обычный 7 5 5 5" xfId="17534"/>
    <cellStyle name="Обычный 7 5 5 6" xfId="17535"/>
    <cellStyle name="Обычный 7 5 5 7" xfId="17536"/>
    <cellStyle name="Обычный 7 5 5 8" xfId="17537"/>
    <cellStyle name="Обычный 7 5 5 9" xfId="17538"/>
    <cellStyle name="Обычный 7 5 6" xfId="17539"/>
    <cellStyle name="Обычный 7 5 6 10" xfId="17540"/>
    <cellStyle name="Обычный 7 5 6 11" xfId="19546"/>
    <cellStyle name="Обычный 7 5 6 12" xfId="21240"/>
    <cellStyle name="Обычный 7 5 6 13" xfId="22852"/>
    <cellStyle name="Обычный 7 5 6 2" xfId="17541"/>
    <cellStyle name="Обычный 7 5 6 2 2" xfId="17542"/>
    <cellStyle name="Обычный 7 5 6 3" xfId="17543"/>
    <cellStyle name="Обычный 7 5 6 4" xfId="17544"/>
    <cellStyle name="Обычный 7 5 6 5" xfId="17545"/>
    <cellStyle name="Обычный 7 5 6 6" xfId="17546"/>
    <cellStyle name="Обычный 7 5 6 7" xfId="17547"/>
    <cellStyle name="Обычный 7 5 6 8" xfId="17548"/>
    <cellStyle name="Обычный 7 5 6 9" xfId="17549"/>
    <cellStyle name="Обычный 7 5 7" xfId="17550"/>
    <cellStyle name="Обычный 7 5 7 10" xfId="21241"/>
    <cellStyle name="Обычный 7 5 7 11" xfId="22853"/>
    <cellStyle name="Обычный 7 5 7 2" xfId="17551"/>
    <cellStyle name="Обычный 7 5 7 2 2" xfId="17552"/>
    <cellStyle name="Обычный 7 5 7 3" xfId="17553"/>
    <cellStyle name="Обычный 7 5 7 4" xfId="17554"/>
    <cellStyle name="Обычный 7 5 7 5" xfId="17555"/>
    <cellStyle name="Обычный 7 5 7 6" xfId="17556"/>
    <cellStyle name="Обычный 7 5 7 7" xfId="17557"/>
    <cellStyle name="Обычный 7 5 7 8" xfId="17558"/>
    <cellStyle name="Обычный 7 5 7 9" xfId="19547"/>
    <cellStyle name="Обычный 7 5 8" xfId="17559"/>
    <cellStyle name="Обычный 7 5 8 2" xfId="17560"/>
    <cellStyle name="Обычный 7 5 9" xfId="17561"/>
    <cellStyle name="Обычный 7 6" xfId="17562"/>
    <cellStyle name="Обычный 7 6 10" xfId="17563"/>
    <cellStyle name="Обычный 7 6 11" xfId="17564"/>
    <cellStyle name="Обычный 7 6 12" xfId="17565"/>
    <cellStyle name="Обычный 7 6 13" xfId="17566"/>
    <cellStyle name="Обычный 7 6 14" xfId="17567"/>
    <cellStyle name="Обычный 7 6 15" xfId="17568"/>
    <cellStyle name="Обычный 7 6 16" xfId="17569"/>
    <cellStyle name="Обычный 7 6 17" xfId="17570"/>
    <cellStyle name="Обычный 7 6 18" xfId="19548"/>
    <cellStyle name="Обычный 7 6 19" xfId="21242"/>
    <cellStyle name="Обычный 7 6 2" xfId="17571"/>
    <cellStyle name="Обычный 7 6 2 10" xfId="17572"/>
    <cellStyle name="Обычный 7 6 2 11" xfId="17573"/>
    <cellStyle name="Обычный 7 6 2 12" xfId="19549"/>
    <cellStyle name="Обычный 7 6 2 13" xfId="21243"/>
    <cellStyle name="Обычный 7 6 2 14" xfId="22855"/>
    <cellStyle name="Обычный 7 6 2 2" xfId="17574"/>
    <cellStyle name="Обычный 7 6 2 2 10" xfId="17575"/>
    <cellStyle name="Обычный 7 6 2 2 11" xfId="19550"/>
    <cellStyle name="Обычный 7 6 2 2 12" xfId="21244"/>
    <cellStyle name="Обычный 7 6 2 2 13" xfId="22856"/>
    <cellStyle name="Обычный 7 6 2 2 2" xfId="17576"/>
    <cellStyle name="Обычный 7 6 2 2 2 2" xfId="17577"/>
    <cellStyle name="Обычный 7 6 2 2 3" xfId="17578"/>
    <cellStyle name="Обычный 7 6 2 2 4" xfId="17579"/>
    <cellStyle name="Обычный 7 6 2 2 5" xfId="17580"/>
    <cellStyle name="Обычный 7 6 2 2 6" xfId="17581"/>
    <cellStyle name="Обычный 7 6 2 2 7" xfId="17582"/>
    <cellStyle name="Обычный 7 6 2 2 8" xfId="17583"/>
    <cellStyle name="Обычный 7 6 2 2 9" xfId="17584"/>
    <cellStyle name="Обычный 7 6 2 3" xfId="17585"/>
    <cellStyle name="Обычный 7 6 2 3 2" xfId="17586"/>
    <cellStyle name="Обычный 7 6 2 4" xfId="17587"/>
    <cellStyle name="Обычный 7 6 2 5" xfId="17588"/>
    <cellStyle name="Обычный 7 6 2 6" xfId="17589"/>
    <cellStyle name="Обычный 7 6 2 7" xfId="17590"/>
    <cellStyle name="Обычный 7 6 2 8" xfId="17591"/>
    <cellStyle name="Обычный 7 6 2 9" xfId="17592"/>
    <cellStyle name="Обычный 7 6 20" xfId="22854"/>
    <cellStyle name="Обычный 7 6 3" xfId="17593"/>
    <cellStyle name="Обычный 7 6 3 10" xfId="17594"/>
    <cellStyle name="Обычный 7 6 3 11" xfId="17595"/>
    <cellStyle name="Обычный 7 6 3 12" xfId="19551"/>
    <cellStyle name="Обычный 7 6 3 13" xfId="21245"/>
    <cellStyle name="Обычный 7 6 3 14" xfId="22857"/>
    <cellStyle name="Обычный 7 6 3 2" xfId="17596"/>
    <cellStyle name="Обычный 7 6 3 2 10" xfId="17597"/>
    <cellStyle name="Обычный 7 6 3 2 11" xfId="19552"/>
    <cellStyle name="Обычный 7 6 3 2 12" xfId="21246"/>
    <cellStyle name="Обычный 7 6 3 2 13" xfId="22858"/>
    <cellStyle name="Обычный 7 6 3 2 2" xfId="17598"/>
    <cellStyle name="Обычный 7 6 3 2 2 2" xfId="17599"/>
    <cellStyle name="Обычный 7 6 3 2 3" xfId="17600"/>
    <cellStyle name="Обычный 7 6 3 2 4" xfId="17601"/>
    <cellStyle name="Обычный 7 6 3 2 5" xfId="17602"/>
    <cellStyle name="Обычный 7 6 3 2 6" xfId="17603"/>
    <cellStyle name="Обычный 7 6 3 2 7" xfId="17604"/>
    <cellStyle name="Обычный 7 6 3 2 8" xfId="17605"/>
    <cellStyle name="Обычный 7 6 3 2 9" xfId="17606"/>
    <cellStyle name="Обычный 7 6 3 3" xfId="17607"/>
    <cellStyle name="Обычный 7 6 3 3 2" xfId="17608"/>
    <cellStyle name="Обычный 7 6 3 4" xfId="17609"/>
    <cellStyle name="Обычный 7 6 3 5" xfId="17610"/>
    <cellStyle name="Обычный 7 6 3 6" xfId="17611"/>
    <cellStyle name="Обычный 7 6 3 7" xfId="17612"/>
    <cellStyle name="Обычный 7 6 3 8" xfId="17613"/>
    <cellStyle name="Обычный 7 6 3 9" xfId="17614"/>
    <cellStyle name="Обычный 7 6 4" xfId="17615"/>
    <cellStyle name="Обычный 7 6 4 10" xfId="17616"/>
    <cellStyle name="Обычный 7 6 4 11" xfId="17617"/>
    <cellStyle name="Обычный 7 6 4 12" xfId="19553"/>
    <cellStyle name="Обычный 7 6 4 13" xfId="21247"/>
    <cellStyle name="Обычный 7 6 4 14" xfId="22859"/>
    <cellStyle name="Обычный 7 6 4 2" xfId="17618"/>
    <cellStyle name="Обычный 7 6 4 2 10" xfId="17619"/>
    <cellStyle name="Обычный 7 6 4 2 11" xfId="19554"/>
    <cellStyle name="Обычный 7 6 4 2 12" xfId="21248"/>
    <cellStyle name="Обычный 7 6 4 2 13" xfId="22860"/>
    <cellStyle name="Обычный 7 6 4 2 2" xfId="17620"/>
    <cellStyle name="Обычный 7 6 4 2 2 2" xfId="17621"/>
    <cellStyle name="Обычный 7 6 4 2 3" xfId="17622"/>
    <cellStyle name="Обычный 7 6 4 2 4" xfId="17623"/>
    <cellStyle name="Обычный 7 6 4 2 5" xfId="17624"/>
    <cellStyle name="Обычный 7 6 4 2 6" xfId="17625"/>
    <cellStyle name="Обычный 7 6 4 2 7" xfId="17626"/>
    <cellStyle name="Обычный 7 6 4 2 8" xfId="17627"/>
    <cellStyle name="Обычный 7 6 4 2 9" xfId="17628"/>
    <cellStyle name="Обычный 7 6 4 3" xfId="17629"/>
    <cellStyle name="Обычный 7 6 4 3 2" xfId="17630"/>
    <cellStyle name="Обычный 7 6 4 4" xfId="17631"/>
    <cellStyle name="Обычный 7 6 4 5" xfId="17632"/>
    <cellStyle name="Обычный 7 6 4 6" xfId="17633"/>
    <cellStyle name="Обычный 7 6 4 7" xfId="17634"/>
    <cellStyle name="Обычный 7 6 4 8" xfId="17635"/>
    <cellStyle name="Обычный 7 6 4 9" xfId="17636"/>
    <cellStyle name="Обычный 7 6 5" xfId="17637"/>
    <cellStyle name="Обычный 7 6 5 10" xfId="17638"/>
    <cellStyle name="Обычный 7 6 5 11" xfId="17639"/>
    <cellStyle name="Обычный 7 6 5 12" xfId="19555"/>
    <cellStyle name="Обычный 7 6 5 13" xfId="21249"/>
    <cellStyle name="Обычный 7 6 5 14" xfId="22861"/>
    <cellStyle name="Обычный 7 6 5 2" xfId="17640"/>
    <cellStyle name="Обычный 7 6 5 2 10" xfId="17641"/>
    <cellStyle name="Обычный 7 6 5 2 11" xfId="19556"/>
    <cellStyle name="Обычный 7 6 5 2 12" xfId="21250"/>
    <cellStyle name="Обычный 7 6 5 2 13" xfId="22862"/>
    <cellStyle name="Обычный 7 6 5 2 2" xfId="17642"/>
    <cellStyle name="Обычный 7 6 5 2 2 2" xfId="17643"/>
    <cellStyle name="Обычный 7 6 5 2 3" xfId="17644"/>
    <cellStyle name="Обычный 7 6 5 2 4" xfId="17645"/>
    <cellStyle name="Обычный 7 6 5 2 5" xfId="17646"/>
    <cellStyle name="Обычный 7 6 5 2 6" xfId="17647"/>
    <cellStyle name="Обычный 7 6 5 2 7" xfId="17648"/>
    <cellStyle name="Обычный 7 6 5 2 8" xfId="17649"/>
    <cellStyle name="Обычный 7 6 5 2 9" xfId="17650"/>
    <cellStyle name="Обычный 7 6 5 3" xfId="17651"/>
    <cellStyle name="Обычный 7 6 5 3 2" xfId="17652"/>
    <cellStyle name="Обычный 7 6 5 4" xfId="17653"/>
    <cellStyle name="Обычный 7 6 5 5" xfId="17654"/>
    <cellStyle name="Обычный 7 6 5 6" xfId="17655"/>
    <cellStyle name="Обычный 7 6 5 7" xfId="17656"/>
    <cellStyle name="Обычный 7 6 5 8" xfId="17657"/>
    <cellStyle name="Обычный 7 6 5 9" xfId="17658"/>
    <cellStyle name="Обычный 7 6 6" xfId="17659"/>
    <cellStyle name="Обычный 7 6 6 10" xfId="17660"/>
    <cellStyle name="Обычный 7 6 6 11" xfId="19557"/>
    <cellStyle name="Обычный 7 6 6 12" xfId="21251"/>
    <cellStyle name="Обычный 7 6 6 13" xfId="22863"/>
    <cellStyle name="Обычный 7 6 6 2" xfId="17661"/>
    <cellStyle name="Обычный 7 6 6 2 2" xfId="17662"/>
    <cellStyle name="Обычный 7 6 6 3" xfId="17663"/>
    <cellStyle name="Обычный 7 6 6 4" xfId="17664"/>
    <cellStyle name="Обычный 7 6 6 5" xfId="17665"/>
    <cellStyle name="Обычный 7 6 6 6" xfId="17666"/>
    <cellStyle name="Обычный 7 6 6 7" xfId="17667"/>
    <cellStyle name="Обычный 7 6 6 8" xfId="17668"/>
    <cellStyle name="Обычный 7 6 6 9" xfId="17669"/>
    <cellStyle name="Обычный 7 6 7" xfId="17670"/>
    <cellStyle name="Обычный 7 6 7 10" xfId="21252"/>
    <cellStyle name="Обычный 7 6 7 11" xfId="22864"/>
    <cellStyle name="Обычный 7 6 7 2" xfId="17671"/>
    <cellStyle name="Обычный 7 6 7 2 2" xfId="17672"/>
    <cellStyle name="Обычный 7 6 7 3" xfId="17673"/>
    <cellStyle name="Обычный 7 6 7 4" xfId="17674"/>
    <cellStyle name="Обычный 7 6 7 5" xfId="17675"/>
    <cellStyle name="Обычный 7 6 7 6" xfId="17676"/>
    <cellStyle name="Обычный 7 6 7 7" xfId="17677"/>
    <cellStyle name="Обычный 7 6 7 8" xfId="17678"/>
    <cellStyle name="Обычный 7 6 7 9" xfId="19558"/>
    <cellStyle name="Обычный 7 6 8" xfId="17679"/>
    <cellStyle name="Обычный 7 6 8 2" xfId="17680"/>
    <cellStyle name="Обычный 7 6 9" xfId="17681"/>
    <cellStyle name="Обычный 7 7" xfId="17682"/>
    <cellStyle name="Обычный 7 7 10" xfId="17683"/>
    <cellStyle name="Обычный 7 7 11" xfId="17684"/>
    <cellStyle name="Обычный 7 7 12" xfId="19559"/>
    <cellStyle name="Обычный 7 7 13" xfId="21253"/>
    <cellStyle name="Обычный 7 7 14" xfId="22865"/>
    <cellStyle name="Обычный 7 7 2" xfId="17685"/>
    <cellStyle name="Обычный 7 7 2 10" xfId="17686"/>
    <cellStyle name="Обычный 7 7 2 11" xfId="19560"/>
    <cellStyle name="Обычный 7 7 2 12" xfId="21254"/>
    <cellStyle name="Обычный 7 7 2 13" xfId="22866"/>
    <cellStyle name="Обычный 7 7 2 2" xfId="17687"/>
    <cellStyle name="Обычный 7 7 2 2 2" xfId="17688"/>
    <cellStyle name="Обычный 7 7 2 3" xfId="17689"/>
    <cellStyle name="Обычный 7 7 2 4" xfId="17690"/>
    <cellStyle name="Обычный 7 7 2 5" xfId="17691"/>
    <cellStyle name="Обычный 7 7 2 6" xfId="17692"/>
    <cellStyle name="Обычный 7 7 2 7" xfId="17693"/>
    <cellStyle name="Обычный 7 7 2 8" xfId="17694"/>
    <cellStyle name="Обычный 7 7 2 9" xfId="17695"/>
    <cellStyle name="Обычный 7 7 3" xfId="17696"/>
    <cellStyle name="Обычный 7 7 3 2" xfId="17697"/>
    <cellStyle name="Обычный 7 7 4" xfId="17698"/>
    <cellStyle name="Обычный 7 7 5" xfId="17699"/>
    <cellStyle name="Обычный 7 7 6" xfId="17700"/>
    <cellStyle name="Обычный 7 7 7" xfId="17701"/>
    <cellStyle name="Обычный 7 7 8" xfId="17702"/>
    <cellStyle name="Обычный 7 7 9" xfId="17703"/>
    <cellStyle name="Обычный 7 8" xfId="17704"/>
    <cellStyle name="Обычный 7 8 10" xfId="17705"/>
    <cellStyle name="Обычный 7 8 11" xfId="17706"/>
    <cellStyle name="Обычный 7 8 12" xfId="19561"/>
    <cellStyle name="Обычный 7 8 13" xfId="21255"/>
    <cellStyle name="Обычный 7 8 14" xfId="22867"/>
    <cellStyle name="Обычный 7 8 2" xfId="17707"/>
    <cellStyle name="Обычный 7 8 2 10" xfId="17708"/>
    <cellStyle name="Обычный 7 8 2 11" xfId="19562"/>
    <cellStyle name="Обычный 7 8 2 12" xfId="21256"/>
    <cellStyle name="Обычный 7 8 2 13" xfId="22868"/>
    <cellStyle name="Обычный 7 8 2 2" xfId="17709"/>
    <cellStyle name="Обычный 7 8 2 2 2" xfId="17710"/>
    <cellStyle name="Обычный 7 8 2 3" xfId="17711"/>
    <cellStyle name="Обычный 7 8 2 4" xfId="17712"/>
    <cellStyle name="Обычный 7 8 2 5" xfId="17713"/>
    <cellStyle name="Обычный 7 8 2 6" xfId="17714"/>
    <cellStyle name="Обычный 7 8 2 7" xfId="17715"/>
    <cellStyle name="Обычный 7 8 2 8" xfId="17716"/>
    <cellStyle name="Обычный 7 8 2 9" xfId="17717"/>
    <cellStyle name="Обычный 7 8 3" xfId="17718"/>
    <cellStyle name="Обычный 7 8 3 2" xfId="17719"/>
    <cellStyle name="Обычный 7 8 4" xfId="17720"/>
    <cellStyle name="Обычный 7 8 5" xfId="17721"/>
    <cellStyle name="Обычный 7 8 6" xfId="17722"/>
    <cellStyle name="Обычный 7 8 7" xfId="17723"/>
    <cellStyle name="Обычный 7 8 8" xfId="17724"/>
    <cellStyle name="Обычный 7 8 9" xfId="17725"/>
    <cellStyle name="Обычный 7 9" xfId="17726"/>
    <cellStyle name="Обычный 7 9 10" xfId="17727"/>
    <cellStyle name="Обычный 7 9 11" xfId="17728"/>
    <cellStyle name="Обычный 7 9 12" xfId="19563"/>
    <cellStyle name="Обычный 7 9 13" xfId="21257"/>
    <cellStyle name="Обычный 7 9 14" xfId="22869"/>
    <cellStyle name="Обычный 7 9 2" xfId="17729"/>
    <cellStyle name="Обычный 7 9 2 10" xfId="17730"/>
    <cellStyle name="Обычный 7 9 2 11" xfId="19564"/>
    <cellStyle name="Обычный 7 9 2 12" xfId="21258"/>
    <cellStyle name="Обычный 7 9 2 13" xfId="22870"/>
    <cellStyle name="Обычный 7 9 2 2" xfId="17731"/>
    <cellStyle name="Обычный 7 9 2 2 2" xfId="17732"/>
    <cellStyle name="Обычный 7 9 2 3" xfId="17733"/>
    <cellStyle name="Обычный 7 9 2 4" xfId="17734"/>
    <cellStyle name="Обычный 7 9 2 5" xfId="17735"/>
    <cellStyle name="Обычный 7 9 2 6" xfId="17736"/>
    <cellStyle name="Обычный 7 9 2 7" xfId="17737"/>
    <cellStyle name="Обычный 7 9 2 8" xfId="17738"/>
    <cellStyle name="Обычный 7 9 2 9" xfId="17739"/>
    <cellStyle name="Обычный 7 9 3" xfId="17740"/>
    <cellStyle name="Обычный 7 9 3 2" xfId="17741"/>
    <cellStyle name="Обычный 7 9 4" xfId="17742"/>
    <cellStyle name="Обычный 7 9 5" xfId="17743"/>
    <cellStyle name="Обычный 7 9 6" xfId="17744"/>
    <cellStyle name="Обычный 7 9 7" xfId="17745"/>
    <cellStyle name="Обычный 7 9 8" xfId="17746"/>
    <cellStyle name="Обычный 7 9 9" xfId="17747"/>
    <cellStyle name="Обычный 7_5. общ.V" xfId="17748"/>
    <cellStyle name="Обычный 8" xfId="17749"/>
    <cellStyle name="Обычный 8 2" xfId="17750"/>
    <cellStyle name="Обычный 8 2 2" xfId="19566"/>
    <cellStyle name="Обычный 8 3" xfId="19565"/>
    <cellStyle name="Обычный 8 3 2" xfId="22880"/>
    <cellStyle name="Обычный 8_5. общ.V" xfId="17751"/>
    <cellStyle name="Обычный 9" xfId="17752"/>
    <cellStyle name="Обычный 9 2" xfId="19567"/>
    <cellStyle name="Плохой 2" xfId="17753"/>
    <cellStyle name="Плохой 2 2" xfId="17754"/>
    <cellStyle name="Плохой 2 2 2" xfId="19569"/>
    <cellStyle name="Плохой 2 3" xfId="19568"/>
    <cellStyle name="Плохой 3" xfId="17755"/>
    <cellStyle name="Плохой 3 2" xfId="19570"/>
    <cellStyle name="Пояснение 2" xfId="17756"/>
    <cellStyle name="Пояснение 2 2" xfId="17757"/>
    <cellStyle name="Пояснение 2 2 2" xfId="19572"/>
    <cellStyle name="Пояснение 2 3" xfId="19571"/>
    <cellStyle name="Пояснение 3" xfId="17758"/>
    <cellStyle name="Пояснение 3 2" xfId="19573"/>
    <cellStyle name="Примечание 2" xfId="17759"/>
    <cellStyle name="Примечание 2 2" xfId="17760"/>
    <cellStyle name="Примечание 2 2 10" xfId="17761"/>
    <cellStyle name="Примечание 2 2 11" xfId="17762"/>
    <cellStyle name="Примечание 2 2 12" xfId="17763"/>
    <cellStyle name="Примечание 2 2 13" xfId="17764"/>
    <cellStyle name="Примечание 2 2 14" xfId="17765"/>
    <cellStyle name="Примечание 2 2 15" xfId="17766"/>
    <cellStyle name="Примечание 2 2 16" xfId="17767"/>
    <cellStyle name="Примечание 2 2 17" xfId="17768"/>
    <cellStyle name="Примечание 2 2 18" xfId="19575"/>
    <cellStyle name="Примечание 2 2 19" xfId="21259"/>
    <cellStyle name="Примечание 2 2 2" xfId="17769"/>
    <cellStyle name="Примечание 2 2 2 2" xfId="19576"/>
    <cellStyle name="Примечание 2 2 3" xfId="17770"/>
    <cellStyle name="Примечание 2 2 3 10" xfId="17771"/>
    <cellStyle name="Примечание 2 2 3 11" xfId="17772"/>
    <cellStyle name="Примечание 2 2 3 12" xfId="17773"/>
    <cellStyle name="Примечание 2 2 3 13" xfId="17774"/>
    <cellStyle name="Примечание 2 2 3 14" xfId="17775"/>
    <cellStyle name="Примечание 2 2 3 15" xfId="17776"/>
    <cellStyle name="Примечание 2 2 3 16" xfId="17777"/>
    <cellStyle name="Примечание 2 2 3 17" xfId="19577"/>
    <cellStyle name="Примечание 2 2 3 18" xfId="21260"/>
    <cellStyle name="Примечание 2 2 3 2" xfId="17778"/>
    <cellStyle name="Примечание 2 2 3 2 2" xfId="17779"/>
    <cellStyle name="Примечание 2 2 3 2 3" xfId="17780"/>
    <cellStyle name="Примечание 2 2 3 2 4" xfId="17781"/>
    <cellStyle name="Примечание 2 2 3 3" xfId="17782"/>
    <cellStyle name="Примечание 2 2 3 3 2" xfId="17783"/>
    <cellStyle name="Примечание 2 2 3 3 3" xfId="17784"/>
    <cellStyle name="Примечание 2 2 3 3 4" xfId="17785"/>
    <cellStyle name="Примечание 2 2 3 4" xfId="17786"/>
    <cellStyle name="Примечание 2 2 3 5" xfId="17787"/>
    <cellStyle name="Примечание 2 2 3 6" xfId="17788"/>
    <cellStyle name="Примечание 2 2 3 7" xfId="17789"/>
    <cellStyle name="Примечание 2 2 3 8" xfId="17790"/>
    <cellStyle name="Примечание 2 2 3 9" xfId="17791"/>
    <cellStyle name="Примечание 2 2 4" xfId="17792"/>
    <cellStyle name="Примечание 2 2 4 2" xfId="17793"/>
    <cellStyle name="Примечание 2 2 4 3" xfId="17794"/>
    <cellStyle name="Примечание 2 2 4 4" xfId="17795"/>
    <cellStyle name="Примечание 2 2 5" xfId="17796"/>
    <cellStyle name="Примечание 2 2 5 2" xfId="17797"/>
    <cellStyle name="Примечание 2 2 5 3" xfId="17798"/>
    <cellStyle name="Примечание 2 2 5 4" xfId="17799"/>
    <cellStyle name="Примечание 2 2 6" xfId="17800"/>
    <cellStyle name="Примечание 2 2 7" xfId="17801"/>
    <cellStyle name="Примечание 2 2 8" xfId="17802"/>
    <cellStyle name="Примечание 2 2 9" xfId="17803"/>
    <cellStyle name="Примечание 2 3" xfId="19574"/>
    <cellStyle name="Примечание 3" xfId="17804"/>
    <cellStyle name="Примечание 3 2" xfId="17805"/>
    <cellStyle name="Примечание 3 2 2" xfId="19579"/>
    <cellStyle name="Примечание 3 3" xfId="19578"/>
    <cellStyle name="Процентный 2" xfId="17806"/>
    <cellStyle name="Процентный 2 2" xfId="17807"/>
    <cellStyle name="Процентный 2 2 2" xfId="19582"/>
    <cellStyle name="Процентный 2 3" xfId="19581"/>
    <cellStyle name="Процентный 3" xfId="19580"/>
    <cellStyle name="Связанная ячейка 2" xfId="17808"/>
    <cellStyle name="Связанная ячейка 2 2" xfId="17809"/>
    <cellStyle name="Связанная ячейка 2 2 2" xfId="19584"/>
    <cellStyle name="Связанная ячейка 2 3" xfId="19583"/>
    <cellStyle name="Связанная ячейка 3" xfId="17810"/>
    <cellStyle name="Связанная ячейка 3 2" xfId="19585"/>
    <cellStyle name="Текст предупреждения 2" xfId="17811"/>
    <cellStyle name="Текст предупреждения 2 2" xfId="17812"/>
    <cellStyle name="Текст предупреждения 2 2 2" xfId="19587"/>
    <cellStyle name="Текст предупреждения 2 3" xfId="19586"/>
    <cellStyle name="Текст предупреждения 3" xfId="17813"/>
    <cellStyle name="Текст предупреждения 3 2" xfId="19588"/>
    <cellStyle name="Финансовый 2" xfId="17814"/>
    <cellStyle name="Финансовый 2 2" xfId="17815"/>
    <cellStyle name="Финансовый 2 2 2" xfId="19591"/>
    <cellStyle name="Финансовый 2 3" xfId="19590"/>
    <cellStyle name="Финансовый 3" xfId="17816"/>
    <cellStyle name="Финансовый 3 2" xfId="19592"/>
    <cellStyle name="Финансовый 3 2 2" xfId="17817"/>
    <cellStyle name="Финансовый 3 2 2 2" xfId="19593"/>
    <cellStyle name="Финансовый 3 3" xfId="17818"/>
    <cellStyle name="Финансовый 3 3 2" xfId="17819"/>
    <cellStyle name="Финансовый 3 3 2 2" xfId="17820"/>
    <cellStyle name="Финансовый 3 3 2 3" xfId="19595"/>
    <cellStyle name="Финансовый 3 3 2 4" xfId="21261"/>
    <cellStyle name="Финансовый 3 3 3" xfId="17821"/>
    <cellStyle name="Финансовый 3 3 4" xfId="19594"/>
    <cellStyle name="Финансовый 3 3 5" xfId="19644"/>
    <cellStyle name="Финансовый 3 4" xfId="22873"/>
    <cellStyle name="Финансовый 4" xfId="17822"/>
    <cellStyle name="Финансовый 4 2" xfId="17823"/>
    <cellStyle name="Финансовый 4 2 2" xfId="19597"/>
    <cellStyle name="Финансовый 4 3" xfId="19596"/>
    <cellStyle name="Финансовый 5" xfId="19589"/>
    <cellStyle name="Финансовый 6" xfId="22874"/>
    <cellStyle name="Финансовый 7" xfId="22877"/>
    <cellStyle name="Хороший 2" xfId="17824"/>
    <cellStyle name="Хороший 2 2" xfId="17825"/>
    <cellStyle name="Хороший 2 2 2" xfId="19599"/>
    <cellStyle name="Хороший 2 3" xfId="19598"/>
    <cellStyle name="Хороший 3" xfId="17826"/>
    <cellStyle name="Хороший 3 2" xfId="19600"/>
  </cellStyles>
  <dxfs count="1">
    <dxf>
      <font>
        <b val="0"/>
        <condense val="0"/>
        <extend val="0"/>
        <color indexed="20"/>
      </font>
      <fill>
        <patternFill patternType="solid">
          <fgColor indexed="1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AC090"/>
      <rgbColor rgb="00B7DEE8"/>
      <rgbColor rgb="00800000"/>
      <rgbColor rgb="00FCD5B5"/>
      <rgbColor rgb="00FDEADA"/>
      <rgbColor rgb="00D99694"/>
      <rgbColor rgb="007F007F"/>
      <rgbColor rgb="00086A42"/>
      <rgbColor rgb="00C0C0C0"/>
      <rgbColor rgb="0080807D"/>
      <rgbColor rgb="00AEA0E3"/>
      <rgbColor rgb="00F79646"/>
      <rgbColor rgb="00FFFFCC"/>
      <rgbColor rgb="00D9F9FB"/>
      <rgbColor rgb="00F2DCDB"/>
      <rgbColor rgb="00FF8080"/>
      <rgbColor rgb="00D7E4BD"/>
      <rgbColor rgb="00C3CDF6"/>
      <rgbColor rgb="00F2F2F2"/>
      <rgbColor rgb="00FFC7CE"/>
      <rgbColor rgb="00FFEB9C"/>
      <rgbColor rgb="00C3D69B"/>
      <rgbColor rgb="00C00000"/>
      <rgbColor rgb="009C0006"/>
      <rgbColor rgb="00CCC1DA"/>
      <rgbColor rgb="00EBF1DE"/>
      <rgbColor rgb="0000B2F2"/>
      <rgbColor rgb="00C6EFCE"/>
      <rgbColor rgb="00CCFFCC"/>
      <rgbColor rgb="00FFFF99"/>
      <rgbColor rgb="0096CDF8"/>
      <rgbColor rgb="00FF99CC"/>
      <rgbColor rgb="00CC99FF"/>
      <rgbColor rgb="00FFCC99"/>
      <rgbColor rgb="004F81BD"/>
      <rgbColor rgb="003BC1CA"/>
      <rgbColor rgb="0093CF43"/>
      <rgbColor rgb="00FFC100"/>
      <rgbColor rgb="00FF9900"/>
      <rgbColor rgb="00FE7300"/>
      <rgbColor rgb="007F7290"/>
      <rgbColor rgb="00A0A0A0"/>
      <rgbColor rgb="00E6E0EC"/>
      <rgbColor rgb="0096B5D8"/>
      <rgbColor rgb="00DCE6F2"/>
      <rgbColor rgb="003F3F3F"/>
      <rgbColor rgb="00B94C1A"/>
      <rgbColor rgb="00E6B9B8"/>
      <rgbColor rgb="00343398"/>
      <rgbColor rgb="0024333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AppData\Local\Microsoft\Windows\Temporary%20Internet%20Files\Content.Outlook\69C1NSRH\2017-2019&#1075;&#1075;.%20&#1089;&#1077;&#1074;&#1077;&#1088;&#1085;&#1072;&#1103;%20(7%20&#1074;&#1072;&#1088;&#1080;&#1072;&#1085;&#109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перечень МКД"/>
      <sheetName val="2.виды ремонта"/>
      <sheetName val="3.показатели"/>
      <sheetName val="4.счета"/>
      <sheetName val="5.СМР"/>
    </sheetNames>
    <sheetDataSet>
      <sheetData sheetId="0" refreshError="1"/>
      <sheetData sheetId="1" refreshError="1"/>
      <sheetData sheetId="2" refreshError="1"/>
      <sheetData sheetId="3" refreshError="1"/>
      <sheetData sheetId="4">
        <row r="505">
          <cell r="M505">
            <v>18990680.225000001</v>
          </cell>
        </row>
        <row r="676">
          <cell r="M676">
            <v>66991406.780000001</v>
          </cell>
        </row>
        <row r="1102">
          <cell r="M1102">
            <v>67110635.5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131"/>
  <sheetViews>
    <sheetView zoomScale="41" zoomScaleNormal="41" workbookViewId="0">
      <pane ySplit="10" topLeftCell="A104" activePane="bottomLeft" state="frozen"/>
      <selection pane="bottomLeft" activeCell="T1" sqref="A1:T130"/>
    </sheetView>
  </sheetViews>
  <sheetFormatPr defaultColWidth="8.85546875" defaultRowHeight="18.75"/>
  <cols>
    <col min="1" max="1" width="5.7109375" style="18" customWidth="1"/>
    <col min="2" max="2" width="42.85546875" style="17" customWidth="1"/>
    <col min="3" max="3" width="9.85546875" style="421" customWidth="1"/>
    <col min="4" max="4" width="8.85546875" style="421" customWidth="1"/>
    <col min="5" max="5" width="15.140625" style="17" customWidth="1"/>
    <col min="6" max="7" width="10" style="17" customWidth="1"/>
    <col min="8" max="8" width="18.140625" style="422" customWidth="1"/>
    <col min="9" max="9" width="18" style="422" customWidth="1"/>
    <col min="10" max="10" width="17.5703125" style="422" customWidth="1"/>
    <col min="11" max="11" width="14" style="17" customWidth="1"/>
    <col min="12" max="12" width="24" style="18" customWidth="1"/>
    <col min="13" max="13" width="24.7109375" style="28" customWidth="1"/>
    <col min="14" max="14" width="17.42578125" style="28" customWidth="1"/>
    <col min="15" max="15" width="19.42578125" style="28" customWidth="1"/>
    <col min="16" max="16" width="18.42578125" style="28" customWidth="1"/>
    <col min="17" max="17" width="23.7109375" style="28" customWidth="1"/>
    <col min="18" max="18" width="17.140625" style="28" customWidth="1"/>
    <col min="19" max="19" width="11.7109375" style="28" customWidth="1"/>
    <col min="20" max="20" width="13.5703125" style="19" customWidth="1"/>
    <col min="21" max="21" width="11.7109375" style="10" customWidth="1"/>
    <col min="22" max="22" width="23" style="13" customWidth="1"/>
    <col min="23" max="23" width="26.7109375" style="13" customWidth="1"/>
    <col min="24" max="24" width="21.85546875" style="1" customWidth="1"/>
    <col min="25" max="25" width="23.7109375" style="1" customWidth="1"/>
    <col min="26" max="26" width="17.7109375" style="1" customWidth="1"/>
    <col min="27" max="27" width="15.5703125" style="1" customWidth="1"/>
    <col min="28" max="16384" width="8.85546875" style="1"/>
  </cols>
  <sheetData>
    <row r="1" spans="1:24" s="10" customFormat="1">
      <c r="A1" s="18"/>
      <c r="B1" s="17"/>
      <c r="C1" s="421"/>
      <c r="D1" s="421"/>
      <c r="E1" s="17"/>
      <c r="F1" s="17"/>
      <c r="G1" s="17"/>
      <c r="H1" s="422"/>
      <c r="I1" s="422"/>
      <c r="J1" s="422"/>
      <c r="K1" s="17"/>
      <c r="L1" s="18"/>
      <c r="M1" s="28"/>
      <c r="N1" s="28"/>
      <c r="O1" s="28"/>
      <c r="P1" s="28"/>
      <c r="Q1" s="28"/>
      <c r="R1" s="28"/>
      <c r="S1" s="28"/>
      <c r="T1" s="19"/>
      <c r="V1" s="13"/>
      <c r="W1" s="13"/>
      <c r="X1" s="1"/>
    </row>
    <row r="2" spans="1:24" s="10" customFormat="1" ht="26.25" customHeight="1">
      <c r="A2" s="58" t="s">
        <v>177</v>
      </c>
      <c r="B2" s="58"/>
      <c r="C2" s="58"/>
      <c r="D2" s="58"/>
      <c r="E2" s="58"/>
      <c r="F2" s="58"/>
      <c r="G2" s="58"/>
      <c r="H2" s="58"/>
      <c r="I2" s="58"/>
      <c r="J2" s="58"/>
      <c r="K2" s="58"/>
      <c r="L2" s="58"/>
      <c r="M2" s="58"/>
      <c r="N2" s="58"/>
      <c r="O2" s="58"/>
      <c r="P2" s="58"/>
      <c r="Q2" s="58"/>
      <c r="R2" s="58"/>
      <c r="S2" s="57"/>
      <c r="T2" s="58"/>
      <c r="V2" s="13"/>
      <c r="W2" s="13"/>
      <c r="X2" s="1"/>
    </row>
    <row r="3" spans="1:24" s="10" customFormat="1" ht="26.25" customHeight="1">
      <c r="A3" s="18"/>
      <c r="B3" s="17"/>
      <c r="C3" s="421"/>
      <c r="D3" s="421"/>
      <c r="E3" s="17"/>
      <c r="F3" s="17"/>
      <c r="G3" s="17"/>
      <c r="H3" s="422"/>
      <c r="I3" s="423" t="s">
        <v>0</v>
      </c>
      <c r="J3" s="423"/>
      <c r="K3" s="423"/>
      <c r="L3" s="423"/>
      <c r="M3" s="423"/>
      <c r="N3" s="423"/>
      <c r="O3" s="423"/>
      <c r="P3" s="423"/>
      <c r="Q3" s="423"/>
      <c r="R3" s="423"/>
      <c r="S3" s="424"/>
      <c r="T3" s="423"/>
      <c r="V3" s="13"/>
      <c r="W3" s="13"/>
      <c r="X3" s="1"/>
    </row>
    <row r="4" spans="1:24" s="10" customFormat="1" ht="26.25" customHeight="1">
      <c r="A4" s="18"/>
      <c r="B4" s="17"/>
      <c r="C4" s="421"/>
      <c r="D4" s="421"/>
      <c r="E4" s="17"/>
      <c r="F4" s="17"/>
      <c r="G4" s="17"/>
      <c r="H4" s="422"/>
      <c r="I4" s="422"/>
      <c r="J4" s="422"/>
      <c r="K4" s="17"/>
      <c r="L4" s="18"/>
      <c r="M4" s="28"/>
      <c r="N4" s="28"/>
      <c r="O4" s="28"/>
      <c r="P4" s="28"/>
      <c r="Q4" s="28"/>
      <c r="R4" s="28"/>
      <c r="S4" s="28"/>
      <c r="T4" s="19"/>
      <c r="V4" s="13"/>
      <c r="W4" s="13"/>
      <c r="X4" s="1"/>
    </row>
    <row r="5" spans="1:24" s="10" customFormat="1" ht="26.25" customHeight="1">
      <c r="A5" s="58" t="s">
        <v>178</v>
      </c>
      <c r="B5" s="58"/>
      <c r="C5" s="58"/>
      <c r="D5" s="58"/>
      <c r="E5" s="58"/>
      <c r="F5" s="58"/>
      <c r="G5" s="58"/>
      <c r="H5" s="58"/>
      <c r="I5" s="58"/>
      <c r="J5" s="58"/>
      <c r="K5" s="58"/>
      <c r="L5" s="58"/>
      <c r="M5" s="58"/>
      <c r="N5" s="58"/>
      <c r="O5" s="58"/>
      <c r="P5" s="58"/>
      <c r="Q5" s="58"/>
      <c r="R5" s="58"/>
      <c r="S5" s="57"/>
      <c r="T5" s="58"/>
      <c r="V5" s="13"/>
      <c r="W5" s="13"/>
      <c r="X5" s="1"/>
    </row>
    <row r="6" spans="1:24" s="10" customFormat="1" ht="26.25" customHeight="1">
      <c r="A6" s="18"/>
      <c r="B6" s="17"/>
      <c r="C6" s="421"/>
      <c r="D6" s="421"/>
      <c r="E6" s="17"/>
      <c r="F6" s="17"/>
      <c r="G6" s="17"/>
      <c r="H6" s="422"/>
      <c r="I6" s="422"/>
      <c r="J6" s="422"/>
      <c r="K6" s="17"/>
      <c r="L6" s="18"/>
      <c r="M6" s="28"/>
      <c r="N6" s="28"/>
      <c r="O6" s="28"/>
      <c r="P6" s="28"/>
      <c r="Q6" s="28"/>
      <c r="R6" s="28"/>
      <c r="S6" s="28"/>
      <c r="T6" s="19"/>
      <c r="V6" s="13"/>
      <c r="W6" s="13"/>
      <c r="X6" s="1"/>
    </row>
    <row r="7" spans="1:24" s="10" customFormat="1" ht="26.25" customHeight="1">
      <c r="A7" s="63" t="s">
        <v>1</v>
      </c>
      <c r="B7" s="425" t="s">
        <v>2</v>
      </c>
      <c r="C7" s="426" t="s">
        <v>3</v>
      </c>
      <c r="D7" s="426"/>
      <c r="E7" s="427" t="s">
        <v>4</v>
      </c>
      <c r="F7" s="427" t="s">
        <v>5</v>
      </c>
      <c r="G7" s="427" t="s">
        <v>6</v>
      </c>
      <c r="H7" s="428" t="s">
        <v>7</v>
      </c>
      <c r="I7" s="64" t="s">
        <v>8</v>
      </c>
      <c r="J7" s="64"/>
      <c r="K7" s="427" t="s">
        <v>9</v>
      </c>
      <c r="L7" s="429" t="s">
        <v>10</v>
      </c>
      <c r="M7" s="430" t="s">
        <v>11</v>
      </c>
      <c r="N7" s="430"/>
      <c r="O7" s="430"/>
      <c r="P7" s="430"/>
      <c r="Q7" s="430"/>
      <c r="R7" s="431" t="s">
        <v>12</v>
      </c>
      <c r="S7" s="431" t="s">
        <v>13</v>
      </c>
      <c r="T7" s="432" t="s">
        <v>14</v>
      </c>
      <c r="V7" s="13"/>
      <c r="W7" s="13"/>
      <c r="X7" s="1"/>
    </row>
    <row r="8" spans="1:24" s="10" customFormat="1" ht="26.25" customHeight="1">
      <c r="A8" s="63"/>
      <c r="B8" s="433"/>
      <c r="C8" s="434" t="s">
        <v>15</v>
      </c>
      <c r="D8" s="435" t="s">
        <v>16</v>
      </c>
      <c r="E8" s="427"/>
      <c r="F8" s="427"/>
      <c r="G8" s="427"/>
      <c r="H8" s="428"/>
      <c r="I8" s="428" t="s">
        <v>17</v>
      </c>
      <c r="J8" s="428" t="s">
        <v>18</v>
      </c>
      <c r="K8" s="427"/>
      <c r="L8" s="436"/>
      <c r="M8" s="431" t="s">
        <v>17</v>
      </c>
      <c r="N8" s="430" t="s">
        <v>19</v>
      </c>
      <c r="O8" s="430"/>
      <c r="P8" s="430"/>
      <c r="Q8" s="430"/>
      <c r="R8" s="431"/>
      <c r="S8" s="431"/>
      <c r="T8" s="432"/>
      <c r="V8" s="13"/>
      <c r="W8" s="13"/>
      <c r="X8" s="1"/>
    </row>
    <row r="9" spans="1:24" s="10" customFormat="1" ht="254.25" customHeight="1">
      <c r="A9" s="63"/>
      <c r="B9" s="433"/>
      <c r="C9" s="434"/>
      <c r="D9" s="437"/>
      <c r="E9" s="427"/>
      <c r="F9" s="427"/>
      <c r="G9" s="427"/>
      <c r="H9" s="428"/>
      <c r="I9" s="428"/>
      <c r="J9" s="428"/>
      <c r="K9" s="427"/>
      <c r="L9" s="436"/>
      <c r="M9" s="431"/>
      <c r="N9" s="438" t="s">
        <v>20</v>
      </c>
      <c r="O9" s="438" t="s">
        <v>21</v>
      </c>
      <c r="P9" s="438" t="s">
        <v>22</v>
      </c>
      <c r="Q9" s="438" t="s">
        <v>23</v>
      </c>
      <c r="R9" s="431"/>
      <c r="S9" s="431"/>
      <c r="T9" s="432"/>
      <c r="V9" s="13"/>
      <c r="W9" s="13"/>
      <c r="X9" s="1"/>
    </row>
    <row r="10" spans="1:24" s="10" customFormat="1" ht="37.5">
      <c r="A10" s="63"/>
      <c r="B10" s="439"/>
      <c r="C10" s="434"/>
      <c r="D10" s="440"/>
      <c r="E10" s="427"/>
      <c r="F10" s="427"/>
      <c r="G10" s="427"/>
      <c r="H10" s="53" t="s">
        <v>24</v>
      </c>
      <c r="I10" s="53" t="s">
        <v>24</v>
      </c>
      <c r="J10" s="53" t="s">
        <v>24</v>
      </c>
      <c r="K10" s="52" t="s">
        <v>25</v>
      </c>
      <c r="L10" s="441"/>
      <c r="M10" s="27" t="s">
        <v>26</v>
      </c>
      <c r="N10" s="27" t="s">
        <v>26</v>
      </c>
      <c r="O10" s="27" t="s">
        <v>26</v>
      </c>
      <c r="P10" s="27" t="s">
        <v>26</v>
      </c>
      <c r="Q10" s="27" t="s">
        <v>26</v>
      </c>
      <c r="R10" s="27" t="s">
        <v>27</v>
      </c>
      <c r="S10" s="27" t="s">
        <v>27</v>
      </c>
      <c r="T10" s="432"/>
      <c r="V10" s="13"/>
      <c r="W10" s="13"/>
      <c r="X10" s="1"/>
    </row>
    <row r="11" spans="1:24" s="18" customFormat="1" ht="31.5" customHeight="1">
      <c r="A11" s="52">
        <v>1</v>
      </c>
      <c r="B11" s="52">
        <v>2</v>
      </c>
      <c r="C11" s="442">
        <v>3</v>
      </c>
      <c r="D11" s="52">
        <v>4</v>
      </c>
      <c r="E11" s="52">
        <v>5</v>
      </c>
      <c r="F11" s="52">
        <v>6</v>
      </c>
      <c r="G11" s="52">
        <v>7</v>
      </c>
      <c r="H11" s="52">
        <v>8</v>
      </c>
      <c r="I11" s="52">
        <v>9</v>
      </c>
      <c r="J11" s="52">
        <v>10</v>
      </c>
      <c r="K11" s="52">
        <v>11</v>
      </c>
      <c r="L11" s="52">
        <v>12</v>
      </c>
      <c r="M11" s="27">
        <v>13</v>
      </c>
      <c r="N11" s="52">
        <v>14</v>
      </c>
      <c r="O11" s="52">
        <v>15</v>
      </c>
      <c r="P11" s="52">
        <v>16</v>
      </c>
      <c r="Q11" s="52">
        <v>17</v>
      </c>
      <c r="R11" s="52">
        <v>18</v>
      </c>
      <c r="S11" s="52">
        <v>19</v>
      </c>
      <c r="T11" s="52">
        <v>20</v>
      </c>
      <c r="V11" s="13"/>
      <c r="W11" s="13"/>
      <c r="X11" s="17"/>
    </row>
    <row r="12" spans="1:24" s="18" customFormat="1" ht="41.25" customHeight="1">
      <c r="A12" s="356" t="s">
        <v>200</v>
      </c>
      <c r="B12" s="357"/>
      <c r="C12" s="357"/>
      <c r="D12" s="357"/>
      <c r="E12" s="357"/>
      <c r="F12" s="357"/>
      <c r="G12" s="357"/>
      <c r="H12" s="357"/>
      <c r="I12" s="357"/>
      <c r="J12" s="357"/>
      <c r="K12" s="357"/>
      <c r="L12" s="357"/>
      <c r="M12" s="357"/>
      <c r="N12" s="357"/>
      <c r="O12" s="357"/>
      <c r="P12" s="357"/>
      <c r="Q12" s="357"/>
      <c r="R12" s="357"/>
      <c r="S12" s="357"/>
      <c r="T12" s="358"/>
      <c r="V12" s="13"/>
      <c r="W12" s="13"/>
      <c r="X12" s="17"/>
    </row>
    <row r="13" spans="1:24" s="43" customFormat="1" ht="37.5" customHeight="1">
      <c r="A13" s="453" t="s">
        <v>32</v>
      </c>
      <c r="B13" s="453"/>
      <c r="C13" s="453"/>
      <c r="D13" s="453"/>
      <c r="E13" s="453"/>
      <c r="F13" s="453"/>
      <c r="G13" s="453"/>
      <c r="H13" s="453"/>
      <c r="I13" s="453"/>
      <c r="J13" s="453"/>
      <c r="K13" s="453"/>
      <c r="L13" s="453"/>
      <c r="M13" s="453"/>
      <c r="N13" s="453"/>
      <c r="O13" s="453"/>
      <c r="P13" s="453"/>
      <c r="Q13" s="453"/>
      <c r="R13" s="454"/>
      <c r="S13" s="453"/>
      <c r="T13" s="453"/>
      <c r="U13" s="45"/>
      <c r="V13" s="42"/>
    </row>
    <row r="14" spans="1:24" s="452" customFormat="1" ht="37.5" customHeight="1">
      <c r="A14" s="455">
        <v>1</v>
      </c>
      <c r="B14" s="354" t="s">
        <v>88</v>
      </c>
      <c r="C14" s="456">
        <v>1989</v>
      </c>
      <c r="D14" s="457"/>
      <c r="E14" s="458" t="s">
        <v>78</v>
      </c>
      <c r="F14" s="456">
        <v>3</v>
      </c>
      <c r="G14" s="456">
        <v>2</v>
      </c>
      <c r="H14" s="459">
        <v>1436.18</v>
      </c>
      <c r="I14" s="459">
        <v>1297.3</v>
      </c>
      <c r="J14" s="459">
        <v>1297.3</v>
      </c>
      <c r="K14" s="460">
        <v>40</v>
      </c>
      <c r="L14" s="355" t="s">
        <v>31</v>
      </c>
      <c r="M14" s="444">
        <f>'2.виды ремонта'!C10</f>
        <v>3010465</v>
      </c>
      <c r="N14" s="461">
        <v>0</v>
      </c>
      <c r="O14" s="461">
        <v>0</v>
      </c>
      <c r="P14" s="461">
        <v>0</v>
      </c>
      <c r="Q14" s="461">
        <f>M14</f>
        <v>3010465</v>
      </c>
      <c r="R14" s="461">
        <f t="shared" ref="R14:R50" si="0">M14/I14</f>
        <v>2320.5619363292994</v>
      </c>
      <c r="S14" s="47">
        <v>5114.1899999999996</v>
      </c>
      <c r="T14" s="462" t="s">
        <v>77</v>
      </c>
      <c r="U14" s="45"/>
    </row>
    <row r="15" spans="1:24" s="452" customFormat="1" ht="37.5" customHeight="1">
      <c r="A15" s="455">
        <f>A14+1</f>
        <v>2</v>
      </c>
      <c r="B15" s="354" t="s">
        <v>89</v>
      </c>
      <c r="C15" s="456">
        <v>1991</v>
      </c>
      <c r="D15" s="457"/>
      <c r="E15" s="354" t="s">
        <v>76</v>
      </c>
      <c r="F15" s="456">
        <v>5</v>
      </c>
      <c r="G15" s="456">
        <v>6</v>
      </c>
      <c r="H15" s="459">
        <v>4613.5</v>
      </c>
      <c r="I15" s="459">
        <v>4044.04</v>
      </c>
      <c r="J15" s="459">
        <v>3944.14</v>
      </c>
      <c r="K15" s="460">
        <v>218</v>
      </c>
      <c r="L15" s="463" t="s">
        <v>30</v>
      </c>
      <c r="M15" s="444">
        <f>'2.виды ремонта'!C11</f>
        <v>3392813</v>
      </c>
      <c r="N15" s="461">
        <v>0</v>
      </c>
      <c r="O15" s="461">
        <v>0</v>
      </c>
      <c r="P15" s="461">
        <v>0</v>
      </c>
      <c r="Q15" s="461">
        <f t="shared" ref="Q15:Q50" si="1">M15</f>
        <v>3392813</v>
      </c>
      <c r="R15" s="461">
        <f t="shared" si="0"/>
        <v>838.96623178801394</v>
      </c>
      <c r="S15" s="47">
        <v>5114.1899999999996</v>
      </c>
      <c r="T15" s="462" t="s">
        <v>77</v>
      </c>
      <c r="U15" s="45"/>
    </row>
    <row r="16" spans="1:24" s="452" customFormat="1" ht="37.5" customHeight="1">
      <c r="A16" s="455">
        <f t="shared" ref="A16:A50" si="2">A15+1</f>
        <v>3</v>
      </c>
      <c r="B16" s="354" t="s">
        <v>91</v>
      </c>
      <c r="C16" s="456">
        <v>1972</v>
      </c>
      <c r="D16" s="457"/>
      <c r="E16" s="354" t="s">
        <v>78</v>
      </c>
      <c r="F16" s="456">
        <v>5</v>
      </c>
      <c r="G16" s="456">
        <v>4</v>
      </c>
      <c r="H16" s="459">
        <v>3604.4</v>
      </c>
      <c r="I16" s="459">
        <v>3301.8</v>
      </c>
      <c r="J16" s="459">
        <v>3185.7</v>
      </c>
      <c r="K16" s="460">
        <v>157</v>
      </c>
      <c r="L16" s="463" t="s">
        <v>30</v>
      </c>
      <c r="M16" s="444">
        <f>'2.виды ремонта'!C12</f>
        <v>4056290</v>
      </c>
      <c r="N16" s="461">
        <v>0</v>
      </c>
      <c r="O16" s="461">
        <v>0</v>
      </c>
      <c r="P16" s="461">
        <v>0</v>
      </c>
      <c r="Q16" s="461">
        <f t="shared" si="1"/>
        <v>4056290</v>
      </c>
      <c r="R16" s="461">
        <f t="shared" si="0"/>
        <v>1228.5086922284813</v>
      </c>
      <c r="S16" s="47">
        <v>5114.1899999999996</v>
      </c>
      <c r="T16" s="462" t="s">
        <v>77</v>
      </c>
      <c r="U16" s="45"/>
    </row>
    <row r="17" spans="1:21" s="452" customFormat="1" ht="57" customHeight="1">
      <c r="A17" s="455">
        <f t="shared" si="2"/>
        <v>4</v>
      </c>
      <c r="B17" s="456" t="s">
        <v>93</v>
      </c>
      <c r="C17" s="456">
        <v>1961</v>
      </c>
      <c r="D17" s="457"/>
      <c r="E17" s="354" t="s">
        <v>78</v>
      </c>
      <c r="F17" s="456">
        <v>4</v>
      </c>
      <c r="G17" s="456">
        <v>4</v>
      </c>
      <c r="H17" s="459">
        <v>2768.7</v>
      </c>
      <c r="I17" s="459">
        <v>2610.5</v>
      </c>
      <c r="J17" s="459">
        <v>2010.9</v>
      </c>
      <c r="K17" s="460">
        <v>152</v>
      </c>
      <c r="L17" s="463" t="s">
        <v>29</v>
      </c>
      <c r="M17" s="444">
        <f>'2.виды ремонта'!C13</f>
        <v>799032</v>
      </c>
      <c r="N17" s="461">
        <v>0</v>
      </c>
      <c r="O17" s="461">
        <v>0</v>
      </c>
      <c r="P17" s="461">
        <v>0</v>
      </c>
      <c r="Q17" s="461">
        <f t="shared" si="1"/>
        <v>799032</v>
      </c>
      <c r="R17" s="461">
        <f t="shared" si="0"/>
        <v>306.08389197471746</v>
      </c>
      <c r="S17" s="47">
        <v>5114.1899999999996</v>
      </c>
      <c r="T17" s="462" t="s">
        <v>77</v>
      </c>
      <c r="U17" s="45"/>
    </row>
    <row r="18" spans="1:21" s="452" customFormat="1" ht="37.5" customHeight="1">
      <c r="A18" s="455">
        <f t="shared" si="2"/>
        <v>5</v>
      </c>
      <c r="B18" s="354" t="s">
        <v>95</v>
      </c>
      <c r="C18" s="456">
        <v>1974</v>
      </c>
      <c r="D18" s="457"/>
      <c r="E18" s="464" t="s">
        <v>78</v>
      </c>
      <c r="F18" s="456">
        <v>2</v>
      </c>
      <c r="G18" s="456">
        <v>1</v>
      </c>
      <c r="H18" s="459">
        <v>2218.8000000000002</v>
      </c>
      <c r="I18" s="459">
        <v>1775.9</v>
      </c>
      <c r="J18" s="459">
        <v>0</v>
      </c>
      <c r="K18" s="460">
        <v>20</v>
      </c>
      <c r="L18" s="463" t="s">
        <v>30</v>
      </c>
      <c r="M18" s="444">
        <f>'2.виды ремонта'!C14</f>
        <v>3013338</v>
      </c>
      <c r="N18" s="461">
        <v>0</v>
      </c>
      <c r="O18" s="461">
        <v>0</v>
      </c>
      <c r="P18" s="461">
        <v>0</v>
      </c>
      <c r="Q18" s="461">
        <f t="shared" si="1"/>
        <v>3013338</v>
      </c>
      <c r="R18" s="461">
        <f t="shared" si="0"/>
        <v>1696.7948645757081</v>
      </c>
      <c r="S18" s="47">
        <v>5114.1899999999996</v>
      </c>
      <c r="T18" s="462" t="s">
        <v>77</v>
      </c>
      <c r="U18" s="45"/>
    </row>
    <row r="19" spans="1:21" s="452" customFormat="1" ht="37.5" customHeight="1">
      <c r="A19" s="455">
        <f t="shared" si="2"/>
        <v>6</v>
      </c>
      <c r="B19" s="354" t="s">
        <v>97</v>
      </c>
      <c r="C19" s="456">
        <v>1988</v>
      </c>
      <c r="D19" s="457"/>
      <c r="E19" s="464" t="s">
        <v>78</v>
      </c>
      <c r="F19" s="456">
        <v>5</v>
      </c>
      <c r="G19" s="456">
        <v>3</v>
      </c>
      <c r="H19" s="459">
        <v>3210.5</v>
      </c>
      <c r="I19" s="459">
        <v>2774.3</v>
      </c>
      <c r="J19" s="459">
        <v>2740.1</v>
      </c>
      <c r="K19" s="460">
        <v>110</v>
      </c>
      <c r="L19" s="463" t="s">
        <v>30</v>
      </c>
      <c r="M19" s="444">
        <f>'2.виды ремонта'!C15</f>
        <v>2308998</v>
      </c>
      <c r="N19" s="461">
        <v>0</v>
      </c>
      <c r="O19" s="461">
        <v>0</v>
      </c>
      <c r="P19" s="461">
        <v>0</v>
      </c>
      <c r="Q19" s="461">
        <f t="shared" si="1"/>
        <v>2308998</v>
      </c>
      <c r="R19" s="461">
        <f t="shared" si="0"/>
        <v>832.28129618282082</v>
      </c>
      <c r="S19" s="47">
        <v>5114.1899999999996</v>
      </c>
      <c r="T19" s="462" t="s">
        <v>77</v>
      </c>
      <c r="U19" s="45"/>
    </row>
    <row r="20" spans="1:21" s="452" customFormat="1" ht="37.5" customHeight="1">
      <c r="A20" s="455">
        <f t="shared" si="2"/>
        <v>7</v>
      </c>
      <c r="B20" s="456" t="s">
        <v>98</v>
      </c>
      <c r="C20" s="456">
        <v>1992</v>
      </c>
      <c r="D20" s="457"/>
      <c r="E20" s="464" t="s">
        <v>78</v>
      </c>
      <c r="F20" s="456">
        <v>5</v>
      </c>
      <c r="G20" s="456">
        <v>9</v>
      </c>
      <c r="H20" s="459">
        <v>8224.1</v>
      </c>
      <c r="I20" s="459">
        <v>6601.2</v>
      </c>
      <c r="J20" s="459">
        <v>5513</v>
      </c>
      <c r="K20" s="460">
        <v>240</v>
      </c>
      <c r="L20" s="463" t="s">
        <v>30</v>
      </c>
      <c r="M20" s="444">
        <f>'2.виды ремонта'!C16</f>
        <v>4950208</v>
      </c>
      <c r="N20" s="461">
        <v>0</v>
      </c>
      <c r="O20" s="461">
        <v>0</v>
      </c>
      <c r="P20" s="461">
        <v>0</v>
      </c>
      <c r="Q20" s="461">
        <f t="shared" si="1"/>
        <v>4950208</v>
      </c>
      <c r="R20" s="461">
        <f t="shared" si="0"/>
        <v>749.89517057504702</v>
      </c>
      <c r="S20" s="47">
        <v>5114.1899999999996</v>
      </c>
      <c r="T20" s="462" t="s">
        <v>77</v>
      </c>
      <c r="U20" s="45"/>
    </row>
    <row r="21" spans="1:21" s="452" customFormat="1" ht="37.5" customHeight="1">
      <c r="A21" s="455">
        <f t="shared" si="2"/>
        <v>8</v>
      </c>
      <c r="B21" s="354" t="s">
        <v>99</v>
      </c>
      <c r="C21" s="456">
        <v>1998</v>
      </c>
      <c r="D21" s="457"/>
      <c r="E21" s="354" t="s">
        <v>76</v>
      </c>
      <c r="F21" s="456">
        <v>5</v>
      </c>
      <c r="G21" s="456">
        <v>5</v>
      </c>
      <c r="H21" s="459">
        <v>5510.1</v>
      </c>
      <c r="I21" s="459">
        <v>4813</v>
      </c>
      <c r="J21" s="459">
        <v>4813</v>
      </c>
      <c r="K21" s="460">
        <v>230</v>
      </c>
      <c r="L21" s="463" t="s">
        <v>30</v>
      </c>
      <c r="M21" s="444">
        <f>'2.виды ремонта'!C17</f>
        <v>3077092</v>
      </c>
      <c r="N21" s="461">
        <v>0</v>
      </c>
      <c r="O21" s="461">
        <v>0</v>
      </c>
      <c r="P21" s="461">
        <v>0</v>
      </c>
      <c r="Q21" s="461">
        <f t="shared" si="1"/>
        <v>3077092</v>
      </c>
      <c r="R21" s="461">
        <f t="shared" si="0"/>
        <v>639.32931643465611</v>
      </c>
      <c r="S21" s="47">
        <v>5114.1899999999996</v>
      </c>
      <c r="T21" s="462" t="s">
        <v>77</v>
      </c>
      <c r="U21" s="45"/>
    </row>
    <row r="22" spans="1:21" s="452" customFormat="1" ht="37.5" customHeight="1">
      <c r="A22" s="455">
        <f t="shared" si="2"/>
        <v>9</v>
      </c>
      <c r="B22" s="465" t="s">
        <v>100</v>
      </c>
      <c r="C22" s="456">
        <v>1967</v>
      </c>
      <c r="D22" s="457"/>
      <c r="E22" s="354" t="s">
        <v>78</v>
      </c>
      <c r="F22" s="456">
        <v>5</v>
      </c>
      <c r="G22" s="456">
        <v>4</v>
      </c>
      <c r="H22" s="459">
        <v>3483.3</v>
      </c>
      <c r="I22" s="459">
        <v>3187.8</v>
      </c>
      <c r="J22" s="459">
        <v>2979.2</v>
      </c>
      <c r="K22" s="460">
        <v>160</v>
      </c>
      <c r="L22" s="463" t="s">
        <v>30</v>
      </c>
      <c r="M22" s="444">
        <f>'2.виды ремонта'!C18</f>
        <v>3937473</v>
      </c>
      <c r="N22" s="461">
        <v>0</v>
      </c>
      <c r="O22" s="461">
        <v>0</v>
      </c>
      <c r="P22" s="461">
        <v>0</v>
      </c>
      <c r="Q22" s="461">
        <f t="shared" si="1"/>
        <v>3937473</v>
      </c>
      <c r="R22" s="461">
        <f t="shared" si="0"/>
        <v>1235.1693958215697</v>
      </c>
      <c r="S22" s="47">
        <v>5114.1899999999996</v>
      </c>
      <c r="T22" s="462" t="s">
        <v>77</v>
      </c>
      <c r="U22" s="45"/>
    </row>
    <row r="23" spans="1:21" s="3" customFormat="1" ht="37.5" customHeight="1">
      <c r="A23" s="455">
        <f t="shared" si="2"/>
        <v>10</v>
      </c>
      <c r="B23" s="465" t="s">
        <v>101</v>
      </c>
      <c r="C23" s="456">
        <v>1981</v>
      </c>
      <c r="D23" s="457"/>
      <c r="E23" s="354" t="s">
        <v>82</v>
      </c>
      <c r="F23" s="456">
        <v>2</v>
      </c>
      <c r="G23" s="456">
        <v>2</v>
      </c>
      <c r="H23" s="459">
        <v>453.9</v>
      </c>
      <c r="I23" s="459">
        <v>366.5</v>
      </c>
      <c r="J23" s="459">
        <v>316.3</v>
      </c>
      <c r="K23" s="460">
        <v>12</v>
      </c>
      <c r="L23" s="463" t="s">
        <v>30</v>
      </c>
      <c r="M23" s="444">
        <f>'2.виды ремонта'!C19</f>
        <v>1569359</v>
      </c>
      <c r="N23" s="461">
        <v>0</v>
      </c>
      <c r="O23" s="461">
        <v>0</v>
      </c>
      <c r="P23" s="461">
        <v>0</v>
      </c>
      <c r="Q23" s="461">
        <f t="shared" si="1"/>
        <v>1569359</v>
      </c>
      <c r="R23" s="461">
        <f t="shared" si="0"/>
        <v>4282.0163710777624</v>
      </c>
      <c r="S23" s="47">
        <v>5114.1899999999996</v>
      </c>
      <c r="T23" s="462" t="s">
        <v>77</v>
      </c>
      <c r="U23" s="45"/>
    </row>
    <row r="24" spans="1:21" s="3" customFormat="1" ht="37.5" customHeight="1">
      <c r="A24" s="455">
        <f t="shared" si="2"/>
        <v>11</v>
      </c>
      <c r="B24" s="456" t="s">
        <v>102</v>
      </c>
      <c r="C24" s="456">
        <v>1983</v>
      </c>
      <c r="D24" s="457"/>
      <c r="E24" s="464" t="s">
        <v>78</v>
      </c>
      <c r="F24" s="456">
        <v>2</v>
      </c>
      <c r="G24" s="456">
        <v>4</v>
      </c>
      <c r="H24" s="459">
        <v>1185.4000000000001</v>
      </c>
      <c r="I24" s="459">
        <v>1091.5999999999999</v>
      </c>
      <c r="J24" s="459">
        <v>1091.5999999999999</v>
      </c>
      <c r="K24" s="460">
        <v>46</v>
      </c>
      <c r="L24" s="466" t="s">
        <v>114</v>
      </c>
      <c r="M24" s="444">
        <f>'2.виды ремонта'!C20</f>
        <v>4167269</v>
      </c>
      <c r="N24" s="467">
        <v>0</v>
      </c>
      <c r="O24" s="467">
        <v>0</v>
      </c>
      <c r="P24" s="467">
        <v>0</v>
      </c>
      <c r="Q24" s="467">
        <f t="shared" si="1"/>
        <v>4167269</v>
      </c>
      <c r="R24" s="467">
        <f t="shared" si="0"/>
        <v>3817.5787834371567</v>
      </c>
      <c r="S24" s="47">
        <v>5114.1899999999996</v>
      </c>
      <c r="T24" s="468" t="s">
        <v>77</v>
      </c>
      <c r="U24" s="45"/>
    </row>
    <row r="25" spans="1:21" s="3" customFormat="1" ht="37.5" customHeight="1">
      <c r="A25" s="469">
        <f t="shared" si="2"/>
        <v>12</v>
      </c>
      <c r="B25" s="470" t="s">
        <v>199</v>
      </c>
      <c r="C25" s="471">
        <v>1969</v>
      </c>
      <c r="D25" s="472"/>
      <c r="E25" s="473" t="s">
        <v>78</v>
      </c>
      <c r="F25" s="471">
        <v>3</v>
      </c>
      <c r="G25" s="471">
        <v>2</v>
      </c>
      <c r="H25" s="474">
        <v>1165.5</v>
      </c>
      <c r="I25" s="474">
        <v>1018.7</v>
      </c>
      <c r="J25" s="474">
        <v>927.3</v>
      </c>
      <c r="K25" s="475">
        <v>60</v>
      </c>
      <c r="L25" s="466" t="s">
        <v>114</v>
      </c>
      <c r="M25" s="444">
        <f>'2.виды ремонта'!C21</f>
        <v>2949418</v>
      </c>
      <c r="N25" s="467">
        <v>0</v>
      </c>
      <c r="O25" s="467">
        <v>0</v>
      </c>
      <c r="P25" s="467">
        <v>0</v>
      </c>
      <c r="Q25" s="467">
        <f t="shared" si="1"/>
        <v>2949418</v>
      </c>
      <c r="R25" s="467">
        <f t="shared" si="0"/>
        <v>2895.27633258074</v>
      </c>
      <c r="S25" s="47">
        <v>5114.1899999999996</v>
      </c>
      <c r="T25" s="468" t="s">
        <v>77</v>
      </c>
      <c r="U25" s="45"/>
    </row>
    <row r="26" spans="1:21" s="3" customFormat="1" ht="37.5" customHeight="1">
      <c r="A26" s="469">
        <f t="shared" si="2"/>
        <v>13</v>
      </c>
      <c r="B26" s="476" t="s">
        <v>180</v>
      </c>
      <c r="C26" s="471">
        <v>1985</v>
      </c>
      <c r="D26" s="472"/>
      <c r="E26" s="476" t="s">
        <v>78</v>
      </c>
      <c r="F26" s="471">
        <v>5</v>
      </c>
      <c r="G26" s="471">
        <v>7</v>
      </c>
      <c r="H26" s="474">
        <v>7184.6</v>
      </c>
      <c r="I26" s="474">
        <v>4925.3999999999996</v>
      </c>
      <c r="J26" s="474">
        <v>4879.8</v>
      </c>
      <c r="K26" s="475">
        <v>227</v>
      </c>
      <c r="L26" s="466" t="s">
        <v>114</v>
      </c>
      <c r="M26" s="444">
        <f>'2.виды ремонта'!C22</f>
        <v>6781014</v>
      </c>
      <c r="N26" s="467">
        <v>0</v>
      </c>
      <c r="O26" s="467">
        <v>0</v>
      </c>
      <c r="P26" s="467">
        <v>0</v>
      </c>
      <c r="Q26" s="467">
        <f t="shared" si="1"/>
        <v>6781014</v>
      </c>
      <c r="R26" s="467">
        <f t="shared" si="0"/>
        <v>1376.743817760994</v>
      </c>
      <c r="S26" s="47">
        <v>5114.1899999999996</v>
      </c>
      <c r="T26" s="468" t="s">
        <v>77</v>
      </c>
      <c r="U26" s="45"/>
    </row>
    <row r="27" spans="1:21" s="3" customFormat="1" ht="37.5" customHeight="1">
      <c r="A27" s="469">
        <f t="shared" si="2"/>
        <v>14</v>
      </c>
      <c r="B27" s="471" t="s">
        <v>183</v>
      </c>
      <c r="C27" s="471">
        <v>1961</v>
      </c>
      <c r="D27" s="472"/>
      <c r="E27" s="476" t="s">
        <v>78</v>
      </c>
      <c r="F27" s="471">
        <v>4</v>
      </c>
      <c r="G27" s="471">
        <v>2</v>
      </c>
      <c r="H27" s="474">
        <v>1355.7</v>
      </c>
      <c r="I27" s="474">
        <v>1262.0999999999999</v>
      </c>
      <c r="J27" s="474">
        <v>1218.9000000000001</v>
      </c>
      <c r="K27" s="475">
        <v>62</v>
      </c>
      <c r="L27" s="477" t="s">
        <v>81</v>
      </c>
      <c r="M27" s="444">
        <f>'2.виды ремонта'!C23</f>
        <v>679296</v>
      </c>
      <c r="N27" s="467">
        <v>0</v>
      </c>
      <c r="O27" s="467">
        <v>0</v>
      </c>
      <c r="P27" s="467">
        <v>0</v>
      </c>
      <c r="Q27" s="467">
        <f t="shared" si="1"/>
        <v>679296</v>
      </c>
      <c r="R27" s="467">
        <f t="shared" si="0"/>
        <v>538.22676491561685</v>
      </c>
      <c r="S27" s="47">
        <v>5114.1899999999996</v>
      </c>
      <c r="T27" s="468" t="s">
        <v>77</v>
      </c>
      <c r="U27" s="45"/>
    </row>
    <row r="28" spans="1:21" s="3" customFormat="1" ht="37.5" customHeight="1">
      <c r="A28" s="469">
        <f t="shared" si="2"/>
        <v>15</v>
      </c>
      <c r="B28" s="478" t="s">
        <v>184</v>
      </c>
      <c r="C28" s="479">
        <v>1959</v>
      </c>
      <c r="D28" s="480"/>
      <c r="E28" s="481" t="s">
        <v>78</v>
      </c>
      <c r="F28" s="479">
        <v>3</v>
      </c>
      <c r="G28" s="479">
        <v>3</v>
      </c>
      <c r="H28" s="482">
        <v>1629.6</v>
      </c>
      <c r="I28" s="482">
        <v>1520.7</v>
      </c>
      <c r="J28" s="482">
        <v>1488.9</v>
      </c>
      <c r="K28" s="481">
        <v>44</v>
      </c>
      <c r="L28" s="483" t="s">
        <v>30</v>
      </c>
      <c r="M28" s="444">
        <f>'2.виды ремонта'!C24</f>
        <v>2957230</v>
      </c>
      <c r="N28" s="467">
        <v>0</v>
      </c>
      <c r="O28" s="467">
        <v>0</v>
      </c>
      <c r="P28" s="467">
        <v>0</v>
      </c>
      <c r="Q28" s="467">
        <f t="shared" si="1"/>
        <v>2957230</v>
      </c>
      <c r="R28" s="467">
        <f t="shared" si="0"/>
        <v>1944.6504899059644</v>
      </c>
      <c r="S28" s="47">
        <v>5114.1899999999996</v>
      </c>
      <c r="T28" s="468" t="s">
        <v>77</v>
      </c>
      <c r="U28" s="45"/>
    </row>
    <row r="29" spans="1:21" s="3" customFormat="1" ht="37.5" customHeight="1">
      <c r="A29" s="469">
        <f t="shared" si="2"/>
        <v>16</v>
      </c>
      <c r="B29" s="476" t="s">
        <v>185</v>
      </c>
      <c r="C29" s="479">
        <v>1958</v>
      </c>
      <c r="D29" s="480"/>
      <c r="E29" s="476" t="s">
        <v>78</v>
      </c>
      <c r="F29" s="479">
        <v>2</v>
      </c>
      <c r="G29" s="479">
        <v>2</v>
      </c>
      <c r="H29" s="482">
        <v>486.8</v>
      </c>
      <c r="I29" s="482">
        <v>434.2</v>
      </c>
      <c r="J29" s="482">
        <v>434.2</v>
      </c>
      <c r="K29" s="481">
        <v>22</v>
      </c>
      <c r="L29" s="483" t="s">
        <v>30</v>
      </c>
      <c r="M29" s="444">
        <f>'2.виды ремонта'!C25</f>
        <v>1439631</v>
      </c>
      <c r="N29" s="467">
        <v>0</v>
      </c>
      <c r="O29" s="467">
        <v>0</v>
      </c>
      <c r="P29" s="467">
        <v>0</v>
      </c>
      <c r="Q29" s="467">
        <f t="shared" si="1"/>
        <v>1439631</v>
      </c>
      <c r="R29" s="467">
        <f t="shared" si="0"/>
        <v>3315.594196222939</v>
      </c>
      <c r="S29" s="47">
        <v>5114.1899999999996</v>
      </c>
      <c r="T29" s="468" t="s">
        <v>77</v>
      </c>
      <c r="U29" s="45"/>
    </row>
    <row r="30" spans="1:21" s="3" customFormat="1" ht="57" customHeight="1">
      <c r="A30" s="469">
        <f t="shared" si="2"/>
        <v>17</v>
      </c>
      <c r="B30" s="476" t="s">
        <v>186</v>
      </c>
      <c r="C30" s="471">
        <v>1959</v>
      </c>
      <c r="D30" s="480"/>
      <c r="E30" s="476" t="s">
        <v>78</v>
      </c>
      <c r="F30" s="471">
        <v>4</v>
      </c>
      <c r="G30" s="471">
        <v>4</v>
      </c>
      <c r="H30" s="474">
        <v>2743.8</v>
      </c>
      <c r="I30" s="474">
        <v>2522.6999999999998</v>
      </c>
      <c r="J30" s="474">
        <v>2364.4</v>
      </c>
      <c r="K30" s="475">
        <v>142</v>
      </c>
      <c r="L30" s="483" t="s">
        <v>29</v>
      </c>
      <c r="M30" s="444">
        <f>'2.виды ремонта'!C26</f>
        <v>968058</v>
      </c>
      <c r="N30" s="467">
        <v>0</v>
      </c>
      <c r="O30" s="467">
        <v>0</v>
      </c>
      <c r="P30" s="467">
        <v>0</v>
      </c>
      <c r="Q30" s="467">
        <f t="shared" si="1"/>
        <v>968058</v>
      </c>
      <c r="R30" s="467">
        <f t="shared" si="0"/>
        <v>383.73885123082414</v>
      </c>
      <c r="S30" s="47">
        <v>5114.1899999999996</v>
      </c>
      <c r="T30" s="468" t="s">
        <v>77</v>
      </c>
      <c r="U30" s="45"/>
    </row>
    <row r="31" spans="1:21" s="3" customFormat="1" ht="37.5" customHeight="1">
      <c r="A31" s="469">
        <f t="shared" si="2"/>
        <v>18</v>
      </c>
      <c r="B31" s="476" t="s">
        <v>187</v>
      </c>
      <c r="C31" s="479">
        <v>1997</v>
      </c>
      <c r="D31" s="480"/>
      <c r="E31" s="476" t="s">
        <v>78</v>
      </c>
      <c r="F31" s="479">
        <v>5</v>
      </c>
      <c r="G31" s="479">
        <v>4</v>
      </c>
      <c r="H31" s="474">
        <v>3534.8</v>
      </c>
      <c r="I31" s="474">
        <v>2706</v>
      </c>
      <c r="J31" s="474">
        <v>2657.2</v>
      </c>
      <c r="K31" s="475">
        <v>132</v>
      </c>
      <c r="L31" s="483" t="s">
        <v>30</v>
      </c>
      <c r="M31" s="444">
        <f>'2.виды ремонта'!C27</f>
        <v>2828287</v>
      </c>
      <c r="N31" s="467">
        <v>0</v>
      </c>
      <c r="O31" s="467">
        <v>0</v>
      </c>
      <c r="P31" s="467">
        <v>0</v>
      </c>
      <c r="Q31" s="467">
        <f t="shared" si="1"/>
        <v>2828287</v>
      </c>
      <c r="R31" s="467">
        <f t="shared" si="0"/>
        <v>1045.1910569105692</v>
      </c>
      <c r="S31" s="47">
        <v>5114.1899999999996</v>
      </c>
      <c r="T31" s="468" t="s">
        <v>77</v>
      </c>
      <c r="U31" s="45"/>
    </row>
    <row r="32" spans="1:21" s="3" customFormat="1" ht="37.5" customHeight="1">
      <c r="A32" s="469">
        <f t="shared" si="2"/>
        <v>19</v>
      </c>
      <c r="B32" s="476" t="s">
        <v>188</v>
      </c>
      <c r="C32" s="479">
        <v>1990</v>
      </c>
      <c r="D32" s="480"/>
      <c r="E32" s="476" t="s">
        <v>76</v>
      </c>
      <c r="F32" s="479">
        <v>5</v>
      </c>
      <c r="G32" s="479">
        <v>4</v>
      </c>
      <c r="H32" s="482">
        <v>4308.3999999999996</v>
      </c>
      <c r="I32" s="482">
        <v>3761.4</v>
      </c>
      <c r="J32" s="482">
        <v>3614.2</v>
      </c>
      <c r="K32" s="481">
        <v>199</v>
      </c>
      <c r="L32" s="483" t="s">
        <v>30</v>
      </c>
      <c r="M32" s="444">
        <f>'2.виды ремонта'!C28</f>
        <v>2857502</v>
      </c>
      <c r="N32" s="467">
        <v>0</v>
      </c>
      <c r="O32" s="467">
        <v>0</v>
      </c>
      <c r="P32" s="467">
        <v>0</v>
      </c>
      <c r="Q32" s="467">
        <f t="shared" si="1"/>
        <v>2857502</v>
      </c>
      <c r="R32" s="467">
        <f t="shared" si="0"/>
        <v>759.69107247301531</v>
      </c>
      <c r="S32" s="47">
        <v>5114.1899999999996</v>
      </c>
      <c r="T32" s="468" t="s">
        <v>77</v>
      </c>
      <c r="U32" s="45"/>
    </row>
    <row r="33" spans="1:21" s="3" customFormat="1" ht="57" customHeight="1">
      <c r="A33" s="469">
        <f t="shared" si="2"/>
        <v>20</v>
      </c>
      <c r="B33" s="476" t="s">
        <v>189</v>
      </c>
      <c r="C33" s="471">
        <v>1958</v>
      </c>
      <c r="D33" s="480"/>
      <c r="E33" s="476" t="s">
        <v>78</v>
      </c>
      <c r="F33" s="471">
        <v>2</v>
      </c>
      <c r="G33" s="471">
        <v>3</v>
      </c>
      <c r="H33" s="474">
        <v>1042.3</v>
      </c>
      <c r="I33" s="474">
        <v>950.5</v>
      </c>
      <c r="J33" s="474">
        <v>864.9</v>
      </c>
      <c r="K33" s="475">
        <v>30</v>
      </c>
      <c r="L33" s="483" t="s">
        <v>29</v>
      </c>
      <c r="M33" s="444">
        <f>'2.виды ремонта'!C29</f>
        <v>215124</v>
      </c>
      <c r="N33" s="467">
        <v>0</v>
      </c>
      <c r="O33" s="467">
        <v>0</v>
      </c>
      <c r="P33" s="467">
        <v>0</v>
      </c>
      <c r="Q33" s="467">
        <f t="shared" si="1"/>
        <v>215124</v>
      </c>
      <c r="R33" s="467">
        <f t="shared" si="0"/>
        <v>226.32719621251974</v>
      </c>
      <c r="S33" s="47">
        <v>5114.1899999999996</v>
      </c>
      <c r="T33" s="468" t="s">
        <v>77</v>
      </c>
      <c r="U33" s="45"/>
    </row>
    <row r="34" spans="1:21" s="3" customFormat="1" ht="37.5" customHeight="1">
      <c r="A34" s="469">
        <f t="shared" si="2"/>
        <v>21</v>
      </c>
      <c r="B34" s="476" t="s">
        <v>190</v>
      </c>
      <c r="C34" s="471">
        <v>1993</v>
      </c>
      <c r="D34" s="472"/>
      <c r="E34" s="476" t="s">
        <v>78</v>
      </c>
      <c r="F34" s="471">
        <v>3</v>
      </c>
      <c r="G34" s="471">
        <v>3</v>
      </c>
      <c r="H34" s="474">
        <v>1528.5</v>
      </c>
      <c r="I34" s="474">
        <v>1394.8</v>
      </c>
      <c r="J34" s="474">
        <v>1227.8</v>
      </c>
      <c r="K34" s="475">
        <v>73</v>
      </c>
      <c r="L34" s="483" t="s">
        <v>30</v>
      </c>
      <c r="M34" s="444">
        <f>'2.виды ремонта'!C30</f>
        <v>1846727</v>
      </c>
      <c r="N34" s="467">
        <v>0</v>
      </c>
      <c r="O34" s="467">
        <v>0</v>
      </c>
      <c r="P34" s="467">
        <v>0</v>
      </c>
      <c r="Q34" s="467">
        <f t="shared" si="1"/>
        <v>1846727</v>
      </c>
      <c r="R34" s="467">
        <f t="shared" si="0"/>
        <v>1324.0084599942645</v>
      </c>
      <c r="S34" s="47">
        <v>5114.1899999999996</v>
      </c>
      <c r="T34" s="468" t="s">
        <v>77</v>
      </c>
      <c r="U34" s="45"/>
    </row>
    <row r="35" spans="1:21" s="3" customFormat="1" ht="57" customHeight="1">
      <c r="A35" s="469">
        <f t="shared" si="2"/>
        <v>22</v>
      </c>
      <c r="B35" s="478" t="s">
        <v>192</v>
      </c>
      <c r="C35" s="471">
        <v>1957</v>
      </c>
      <c r="D35" s="480"/>
      <c r="E35" s="481" t="s">
        <v>78</v>
      </c>
      <c r="F35" s="479">
        <v>2</v>
      </c>
      <c r="G35" s="479">
        <v>2</v>
      </c>
      <c r="H35" s="474">
        <v>440.4</v>
      </c>
      <c r="I35" s="474">
        <v>394.4</v>
      </c>
      <c r="J35" s="474">
        <v>394.4</v>
      </c>
      <c r="K35" s="475">
        <v>13</v>
      </c>
      <c r="L35" s="483" t="s">
        <v>29</v>
      </c>
      <c r="M35" s="444">
        <f>'2.виды ремонта'!C31</f>
        <v>122928</v>
      </c>
      <c r="N35" s="467">
        <v>0</v>
      </c>
      <c r="O35" s="467">
        <v>0</v>
      </c>
      <c r="P35" s="467">
        <v>0</v>
      </c>
      <c r="Q35" s="467">
        <f t="shared" si="1"/>
        <v>122928</v>
      </c>
      <c r="R35" s="467">
        <f t="shared" si="0"/>
        <v>311.68356997971603</v>
      </c>
      <c r="S35" s="47">
        <v>5114.1899999999996</v>
      </c>
      <c r="T35" s="468" t="s">
        <v>77</v>
      </c>
      <c r="U35" s="45"/>
    </row>
    <row r="36" spans="1:21" s="3" customFormat="1" ht="37.5" customHeight="1">
      <c r="A36" s="469">
        <f t="shared" si="2"/>
        <v>23</v>
      </c>
      <c r="B36" s="476" t="s">
        <v>193</v>
      </c>
      <c r="C36" s="471">
        <v>1959</v>
      </c>
      <c r="D36" s="480"/>
      <c r="E36" s="476" t="s">
        <v>78</v>
      </c>
      <c r="F36" s="471">
        <v>2</v>
      </c>
      <c r="G36" s="471">
        <v>2</v>
      </c>
      <c r="H36" s="474">
        <v>439.5</v>
      </c>
      <c r="I36" s="474">
        <v>392.3</v>
      </c>
      <c r="J36" s="474">
        <v>348.9</v>
      </c>
      <c r="K36" s="475">
        <v>19</v>
      </c>
      <c r="L36" s="483" t="s">
        <v>30</v>
      </c>
      <c r="M36" s="444">
        <f>'2.виды ремонта'!C32</f>
        <v>1275006</v>
      </c>
      <c r="N36" s="467">
        <v>0</v>
      </c>
      <c r="O36" s="467">
        <v>0</v>
      </c>
      <c r="P36" s="467">
        <v>0</v>
      </c>
      <c r="Q36" s="467">
        <f t="shared" si="1"/>
        <v>1275006</v>
      </c>
      <c r="R36" s="467">
        <f t="shared" si="0"/>
        <v>3250.0790211572776</v>
      </c>
      <c r="S36" s="47">
        <v>5114.1899999999996</v>
      </c>
      <c r="T36" s="468" t="s">
        <v>77</v>
      </c>
      <c r="U36" s="45"/>
    </row>
    <row r="37" spans="1:21" s="3" customFormat="1" ht="37.5" customHeight="1">
      <c r="A37" s="469">
        <f t="shared" si="2"/>
        <v>24</v>
      </c>
      <c r="B37" s="476" t="s">
        <v>194</v>
      </c>
      <c r="C37" s="479">
        <v>1959</v>
      </c>
      <c r="D37" s="480"/>
      <c r="E37" s="476" t="s">
        <v>78</v>
      </c>
      <c r="F37" s="479">
        <v>2</v>
      </c>
      <c r="G37" s="479">
        <v>3</v>
      </c>
      <c r="H37" s="482">
        <v>1082.7</v>
      </c>
      <c r="I37" s="482">
        <v>988.7</v>
      </c>
      <c r="J37" s="482">
        <v>988.7</v>
      </c>
      <c r="K37" s="481">
        <v>54</v>
      </c>
      <c r="L37" s="483" t="s">
        <v>30</v>
      </c>
      <c r="M37" s="444">
        <f>'2.виды ремонта'!C33</f>
        <v>3048653</v>
      </c>
      <c r="N37" s="467">
        <v>0</v>
      </c>
      <c r="O37" s="467">
        <v>0</v>
      </c>
      <c r="P37" s="467">
        <v>0</v>
      </c>
      <c r="Q37" s="467">
        <f t="shared" si="1"/>
        <v>3048653</v>
      </c>
      <c r="R37" s="467">
        <f t="shared" si="0"/>
        <v>3083.4965105694346</v>
      </c>
      <c r="S37" s="47">
        <v>5114.1899999999996</v>
      </c>
      <c r="T37" s="468" t="s">
        <v>77</v>
      </c>
      <c r="U37" s="45"/>
    </row>
    <row r="38" spans="1:21" s="3" customFormat="1" ht="57" customHeight="1">
      <c r="A38" s="469">
        <f t="shared" si="2"/>
        <v>25</v>
      </c>
      <c r="B38" s="476" t="s">
        <v>195</v>
      </c>
      <c r="C38" s="471">
        <v>1960</v>
      </c>
      <c r="D38" s="480"/>
      <c r="E38" s="476" t="s">
        <v>78</v>
      </c>
      <c r="F38" s="471">
        <v>2</v>
      </c>
      <c r="G38" s="471">
        <v>2</v>
      </c>
      <c r="H38" s="474">
        <v>506.2</v>
      </c>
      <c r="I38" s="474">
        <v>450.2</v>
      </c>
      <c r="J38" s="474">
        <v>314</v>
      </c>
      <c r="K38" s="475">
        <v>20</v>
      </c>
      <c r="L38" s="483" t="s">
        <v>29</v>
      </c>
      <c r="M38" s="444">
        <f>'2.виды ремонта'!C34</f>
        <v>122928</v>
      </c>
      <c r="N38" s="467">
        <v>0</v>
      </c>
      <c r="O38" s="467">
        <v>0</v>
      </c>
      <c r="P38" s="467">
        <v>0</v>
      </c>
      <c r="Q38" s="467">
        <f t="shared" si="1"/>
        <v>122928</v>
      </c>
      <c r="R38" s="467">
        <f t="shared" si="0"/>
        <v>273.05197689915593</v>
      </c>
      <c r="S38" s="47">
        <v>5114.1899999999996</v>
      </c>
      <c r="T38" s="468" t="s">
        <v>77</v>
      </c>
      <c r="U38" s="45"/>
    </row>
    <row r="39" spans="1:21" s="3" customFormat="1" ht="57" customHeight="1">
      <c r="A39" s="469">
        <f t="shared" si="2"/>
        <v>26</v>
      </c>
      <c r="B39" s="476" t="s">
        <v>196</v>
      </c>
      <c r="C39" s="471">
        <v>1957</v>
      </c>
      <c r="D39" s="480"/>
      <c r="E39" s="476" t="s">
        <v>78</v>
      </c>
      <c r="F39" s="471">
        <v>2</v>
      </c>
      <c r="G39" s="471">
        <v>2</v>
      </c>
      <c r="H39" s="474">
        <v>440.1</v>
      </c>
      <c r="I39" s="474">
        <v>393.7</v>
      </c>
      <c r="J39" s="474">
        <v>393.7</v>
      </c>
      <c r="K39" s="475">
        <v>20</v>
      </c>
      <c r="L39" s="483" t="s">
        <v>29</v>
      </c>
      <c r="M39" s="444">
        <f>'2.виды ремонта'!C35</f>
        <v>122928</v>
      </c>
      <c r="N39" s="467">
        <v>0</v>
      </c>
      <c r="O39" s="467">
        <v>0</v>
      </c>
      <c r="P39" s="467">
        <v>0</v>
      </c>
      <c r="Q39" s="467">
        <f t="shared" si="1"/>
        <v>122928</v>
      </c>
      <c r="R39" s="467">
        <f t="shared" si="0"/>
        <v>312.23774447548897</v>
      </c>
      <c r="S39" s="47">
        <v>5114.1899999999996</v>
      </c>
      <c r="T39" s="468" t="s">
        <v>77</v>
      </c>
      <c r="U39" s="45"/>
    </row>
    <row r="40" spans="1:21" s="3" customFormat="1" ht="37.5" customHeight="1">
      <c r="A40" s="469">
        <f t="shared" si="2"/>
        <v>27</v>
      </c>
      <c r="B40" s="476" t="s">
        <v>197</v>
      </c>
      <c r="C40" s="479">
        <v>1957</v>
      </c>
      <c r="D40" s="480"/>
      <c r="E40" s="476" t="s">
        <v>78</v>
      </c>
      <c r="F40" s="479">
        <v>2</v>
      </c>
      <c r="G40" s="479">
        <v>2</v>
      </c>
      <c r="H40" s="482">
        <v>434.3</v>
      </c>
      <c r="I40" s="482">
        <v>391.1</v>
      </c>
      <c r="J40" s="482">
        <v>391.1</v>
      </c>
      <c r="K40" s="481">
        <v>15</v>
      </c>
      <c r="L40" s="483" t="s">
        <v>30</v>
      </c>
      <c r="M40" s="444">
        <f>'2.виды ремонта'!C36</f>
        <v>1268009</v>
      </c>
      <c r="N40" s="467">
        <v>0</v>
      </c>
      <c r="O40" s="467">
        <v>0</v>
      </c>
      <c r="P40" s="467">
        <v>0</v>
      </c>
      <c r="Q40" s="467">
        <f t="shared" si="1"/>
        <v>1268009</v>
      </c>
      <c r="R40" s="467">
        <f t="shared" si="0"/>
        <v>3242.1605727435435</v>
      </c>
      <c r="S40" s="47">
        <v>5114.1899999999996</v>
      </c>
      <c r="T40" s="468" t="s">
        <v>77</v>
      </c>
      <c r="U40" s="45"/>
    </row>
    <row r="41" spans="1:21" s="3" customFormat="1" ht="37.5" customHeight="1">
      <c r="A41" s="469">
        <f t="shared" si="2"/>
        <v>28</v>
      </c>
      <c r="B41" s="476" t="s">
        <v>198</v>
      </c>
      <c r="C41" s="479">
        <v>1986</v>
      </c>
      <c r="D41" s="480"/>
      <c r="E41" s="476" t="s">
        <v>76</v>
      </c>
      <c r="F41" s="479">
        <v>5</v>
      </c>
      <c r="G41" s="479">
        <v>7</v>
      </c>
      <c r="H41" s="482">
        <v>7276.6</v>
      </c>
      <c r="I41" s="482">
        <v>4920.5</v>
      </c>
      <c r="J41" s="482">
        <v>4624</v>
      </c>
      <c r="K41" s="481">
        <v>213</v>
      </c>
      <c r="L41" s="483" t="s">
        <v>30</v>
      </c>
      <c r="M41" s="444">
        <f>'2.виды ремонта'!C37</f>
        <v>4599474</v>
      </c>
      <c r="N41" s="467">
        <v>0</v>
      </c>
      <c r="O41" s="467">
        <v>0</v>
      </c>
      <c r="P41" s="467">
        <v>0</v>
      </c>
      <c r="Q41" s="467">
        <f t="shared" si="1"/>
        <v>4599474</v>
      </c>
      <c r="R41" s="467">
        <f t="shared" si="0"/>
        <v>934.75744334925309</v>
      </c>
      <c r="S41" s="47">
        <v>5114.1899999999996</v>
      </c>
      <c r="T41" s="468" t="s">
        <v>77</v>
      </c>
      <c r="U41" s="45"/>
    </row>
    <row r="42" spans="1:21" s="3" customFormat="1" ht="37.5" customHeight="1">
      <c r="A42" s="469">
        <f t="shared" si="2"/>
        <v>29</v>
      </c>
      <c r="B42" s="476" t="s">
        <v>105</v>
      </c>
      <c r="C42" s="479">
        <v>1982</v>
      </c>
      <c r="D42" s="480"/>
      <c r="E42" s="476" t="s">
        <v>78</v>
      </c>
      <c r="F42" s="479">
        <v>2</v>
      </c>
      <c r="G42" s="479">
        <v>2</v>
      </c>
      <c r="H42" s="482">
        <v>627.29999999999995</v>
      </c>
      <c r="I42" s="482">
        <v>551.1</v>
      </c>
      <c r="J42" s="482">
        <v>459.2</v>
      </c>
      <c r="K42" s="481">
        <v>19</v>
      </c>
      <c r="L42" s="483" t="s">
        <v>30</v>
      </c>
      <c r="M42" s="444">
        <f>'2.виды ремонта'!C38</f>
        <v>1806204</v>
      </c>
      <c r="N42" s="467">
        <v>0</v>
      </c>
      <c r="O42" s="467">
        <v>0</v>
      </c>
      <c r="P42" s="467">
        <v>0</v>
      </c>
      <c r="Q42" s="467">
        <f t="shared" si="1"/>
        <v>1806204</v>
      </c>
      <c r="R42" s="467">
        <f t="shared" si="0"/>
        <v>3277.45236799129</v>
      </c>
      <c r="S42" s="47">
        <v>5114.1899999999996</v>
      </c>
      <c r="T42" s="468" t="s">
        <v>77</v>
      </c>
      <c r="U42" s="45"/>
    </row>
    <row r="43" spans="1:21" s="3" customFormat="1" ht="37.5" customHeight="1">
      <c r="A43" s="469">
        <f t="shared" si="2"/>
        <v>30</v>
      </c>
      <c r="B43" s="476" t="s">
        <v>106</v>
      </c>
      <c r="C43" s="479">
        <v>1994</v>
      </c>
      <c r="D43" s="480"/>
      <c r="E43" s="476" t="s">
        <v>78</v>
      </c>
      <c r="F43" s="479">
        <v>3</v>
      </c>
      <c r="G43" s="479">
        <v>3</v>
      </c>
      <c r="H43" s="482">
        <v>2033.1</v>
      </c>
      <c r="I43" s="482">
        <v>1884.6</v>
      </c>
      <c r="J43" s="482">
        <v>1837.3</v>
      </c>
      <c r="K43" s="481">
        <v>83</v>
      </c>
      <c r="L43" s="483" t="s">
        <v>30</v>
      </c>
      <c r="M43" s="444">
        <f>'2.виды ремонта'!C39</f>
        <v>2314653</v>
      </c>
      <c r="N43" s="467">
        <v>0</v>
      </c>
      <c r="O43" s="467">
        <v>0</v>
      </c>
      <c r="P43" s="467">
        <v>0</v>
      </c>
      <c r="Q43" s="467">
        <f t="shared" si="1"/>
        <v>2314653</v>
      </c>
      <c r="R43" s="467">
        <f t="shared" si="0"/>
        <v>1228.1932505571474</v>
      </c>
      <c r="S43" s="47">
        <v>5114.1899999999996</v>
      </c>
      <c r="T43" s="468" t="s">
        <v>77</v>
      </c>
      <c r="U43" s="45"/>
    </row>
    <row r="44" spans="1:21" s="3" customFormat="1" ht="57" customHeight="1">
      <c r="A44" s="469">
        <f t="shared" si="2"/>
        <v>31</v>
      </c>
      <c r="B44" s="478" t="s">
        <v>107</v>
      </c>
      <c r="C44" s="471">
        <v>1959</v>
      </c>
      <c r="D44" s="480"/>
      <c r="E44" s="481" t="s">
        <v>78</v>
      </c>
      <c r="F44" s="479">
        <v>2</v>
      </c>
      <c r="G44" s="479">
        <v>2</v>
      </c>
      <c r="H44" s="474">
        <v>500.8</v>
      </c>
      <c r="I44" s="474">
        <v>445.1</v>
      </c>
      <c r="J44" s="474">
        <v>445.1</v>
      </c>
      <c r="K44" s="475">
        <v>16</v>
      </c>
      <c r="L44" s="483" t="s">
        <v>29</v>
      </c>
      <c r="M44" s="444">
        <f>'2.виды ремонта'!C40</f>
        <v>122928</v>
      </c>
      <c r="N44" s="467">
        <v>0</v>
      </c>
      <c r="O44" s="467">
        <v>0</v>
      </c>
      <c r="P44" s="467">
        <v>0</v>
      </c>
      <c r="Q44" s="467">
        <f t="shared" si="1"/>
        <v>122928</v>
      </c>
      <c r="R44" s="467">
        <f t="shared" si="0"/>
        <v>276.18063356549089</v>
      </c>
      <c r="S44" s="47">
        <v>5114.1899999999996</v>
      </c>
      <c r="T44" s="468" t="s">
        <v>77</v>
      </c>
      <c r="U44" s="45"/>
    </row>
    <row r="45" spans="1:21" s="3" customFormat="1" ht="57" customHeight="1">
      <c r="A45" s="469">
        <f t="shared" si="2"/>
        <v>32</v>
      </c>
      <c r="B45" s="476" t="s">
        <v>108</v>
      </c>
      <c r="C45" s="471">
        <v>1961</v>
      </c>
      <c r="D45" s="480"/>
      <c r="E45" s="476" t="s">
        <v>78</v>
      </c>
      <c r="F45" s="471">
        <v>2</v>
      </c>
      <c r="G45" s="471">
        <v>2</v>
      </c>
      <c r="H45" s="474">
        <v>684.7</v>
      </c>
      <c r="I45" s="474">
        <v>631.4</v>
      </c>
      <c r="J45" s="474">
        <v>631.4</v>
      </c>
      <c r="K45" s="475">
        <v>35</v>
      </c>
      <c r="L45" s="483" t="s">
        <v>29</v>
      </c>
      <c r="M45" s="444">
        <f>'2.виды ремонта'!C41</f>
        <v>245856</v>
      </c>
      <c r="N45" s="467">
        <v>0</v>
      </c>
      <c r="O45" s="467">
        <v>0</v>
      </c>
      <c r="P45" s="467">
        <v>0</v>
      </c>
      <c r="Q45" s="467">
        <f t="shared" si="1"/>
        <v>245856</v>
      </c>
      <c r="R45" s="467">
        <f t="shared" si="0"/>
        <v>389.38232499208112</v>
      </c>
      <c r="S45" s="47">
        <v>5114.1899999999996</v>
      </c>
      <c r="T45" s="468" t="s">
        <v>77</v>
      </c>
      <c r="U45" s="45"/>
    </row>
    <row r="46" spans="1:21" s="3" customFormat="1" ht="37.5" customHeight="1">
      <c r="A46" s="469">
        <f t="shared" si="2"/>
        <v>33</v>
      </c>
      <c r="B46" s="478" t="s">
        <v>109</v>
      </c>
      <c r="C46" s="479">
        <v>1979</v>
      </c>
      <c r="D46" s="480"/>
      <c r="E46" s="476" t="s">
        <v>78</v>
      </c>
      <c r="F46" s="479">
        <v>2</v>
      </c>
      <c r="G46" s="479">
        <v>2</v>
      </c>
      <c r="H46" s="482">
        <v>1002.3</v>
      </c>
      <c r="I46" s="482">
        <v>555.6</v>
      </c>
      <c r="J46" s="482">
        <v>555.6</v>
      </c>
      <c r="K46" s="481">
        <v>27</v>
      </c>
      <c r="L46" s="466" t="s">
        <v>114</v>
      </c>
      <c r="M46" s="444">
        <f>'2.виды ремонта'!C42</f>
        <v>1907401</v>
      </c>
      <c r="N46" s="467">
        <v>0</v>
      </c>
      <c r="O46" s="467">
        <v>0</v>
      </c>
      <c r="P46" s="467">
        <v>0</v>
      </c>
      <c r="Q46" s="467">
        <f t="shared" si="1"/>
        <v>1907401</v>
      </c>
      <c r="R46" s="467">
        <f t="shared" si="0"/>
        <v>3433.0471562275015</v>
      </c>
      <c r="S46" s="47">
        <v>5114.1899999999996</v>
      </c>
      <c r="T46" s="468" t="s">
        <v>77</v>
      </c>
      <c r="U46" s="45"/>
    </row>
    <row r="47" spans="1:21" s="3" customFormat="1" ht="57" customHeight="1">
      <c r="A47" s="469">
        <f t="shared" si="2"/>
        <v>34</v>
      </c>
      <c r="B47" s="478" t="s">
        <v>110</v>
      </c>
      <c r="C47" s="479">
        <v>1957</v>
      </c>
      <c r="D47" s="480"/>
      <c r="E47" s="481" t="s">
        <v>78</v>
      </c>
      <c r="F47" s="479">
        <v>2</v>
      </c>
      <c r="G47" s="479">
        <v>2</v>
      </c>
      <c r="H47" s="482">
        <v>499.7</v>
      </c>
      <c r="I47" s="482">
        <v>446.7</v>
      </c>
      <c r="J47" s="482">
        <v>446.7</v>
      </c>
      <c r="K47" s="481">
        <v>15</v>
      </c>
      <c r="L47" s="483" t="s">
        <v>29</v>
      </c>
      <c r="M47" s="444">
        <f>'2.виды ремонта'!C43</f>
        <v>122928</v>
      </c>
      <c r="N47" s="467">
        <v>0</v>
      </c>
      <c r="O47" s="467">
        <v>0</v>
      </c>
      <c r="P47" s="467">
        <v>0</v>
      </c>
      <c r="Q47" s="467">
        <f t="shared" si="1"/>
        <v>122928</v>
      </c>
      <c r="R47" s="467">
        <f t="shared" si="0"/>
        <v>275.19140362659505</v>
      </c>
      <c r="S47" s="47">
        <v>5114.1899999999996</v>
      </c>
      <c r="T47" s="468" t="s">
        <v>77</v>
      </c>
      <c r="U47" s="45"/>
    </row>
    <row r="48" spans="1:21" s="3" customFormat="1" ht="37.5" customHeight="1">
      <c r="A48" s="469">
        <f t="shared" si="2"/>
        <v>35</v>
      </c>
      <c r="B48" s="484" t="s">
        <v>111</v>
      </c>
      <c r="C48" s="485">
        <v>1964</v>
      </c>
      <c r="D48" s="486"/>
      <c r="E48" s="484" t="s">
        <v>78</v>
      </c>
      <c r="F48" s="485">
        <v>2</v>
      </c>
      <c r="G48" s="485">
        <v>2</v>
      </c>
      <c r="H48" s="487">
        <v>620.79999999999995</v>
      </c>
      <c r="I48" s="487">
        <v>510.8</v>
      </c>
      <c r="J48" s="487">
        <v>510.8</v>
      </c>
      <c r="K48" s="488">
        <v>20</v>
      </c>
      <c r="L48" s="483" t="s">
        <v>30</v>
      </c>
      <c r="M48" s="444">
        <f>'2.виды ремонта'!C44</f>
        <v>2219969</v>
      </c>
      <c r="N48" s="467">
        <v>0</v>
      </c>
      <c r="O48" s="467">
        <v>0</v>
      </c>
      <c r="P48" s="467">
        <v>0</v>
      </c>
      <c r="Q48" s="467">
        <f t="shared" si="1"/>
        <v>2219969</v>
      </c>
      <c r="R48" s="489">
        <f t="shared" si="0"/>
        <v>4346.0630383711823</v>
      </c>
      <c r="S48" s="47">
        <v>5114.1899999999996</v>
      </c>
      <c r="T48" s="490" t="s">
        <v>77</v>
      </c>
      <c r="U48" s="45"/>
    </row>
    <row r="49" spans="1:24" s="3" customFormat="1" ht="37.5" customHeight="1">
      <c r="A49" s="469">
        <f t="shared" si="2"/>
        <v>36</v>
      </c>
      <c r="B49" s="484" t="s">
        <v>112</v>
      </c>
      <c r="C49" s="485">
        <v>1963</v>
      </c>
      <c r="D49" s="486"/>
      <c r="E49" s="484" t="s">
        <v>78</v>
      </c>
      <c r="F49" s="485">
        <v>2</v>
      </c>
      <c r="G49" s="485">
        <v>2</v>
      </c>
      <c r="H49" s="487">
        <v>681.5</v>
      </c>
      <c r="I49" s="487">
        <v>633.1</v>
      </c>
      <c r="J49" s="487">
        <v>415.6</v>
      </c>
      <c r="K49" s="488">
        <v>32</v>
      </c>
      <c r="L49" s="483" t="s">
        <v>30</v>
      </c>
      <c r="M49" s="444">
        <f>'2.виды ремонта'!C45</f>
        <v>2314369</v>
      </c>
      <c r="N49" s="467">
        <v>0</v>
      </c>
      <c r="O49" s="467">
        <v>0</v>
      </c>
      <c r="P49" s="467">
        <v>0</v>
      </c>
      <c r="Q49" s="467">
        <f t="shared" si="1"/>
        <v>2314369</v>
      </c>
      <c r="R49" s="489">
        <f t="shared" si="0"/>
        <v>3655.6136471331542</v>
      </c>
      <c r="S49" s="47">
        <v>5114.1899999999996</v>
      </c>
      <c r="T49" s="490" t="s">
        <v>77</v>
      </c>
      <c r="U49" s="45"/>
    </row>
    <row r="50" spans="1:24" s="3" customFormat="1" ht="37.5" customHeight="1">
      <c r="A50" s="469">
        <f t="shared" si="2"/>
        <v>37</v>
      </c>
      <c r="B50" s="484" t="s">
        <v>113</v>
      </c>
      <c r="C50" s="485">
        <v>1973</v>
      </c>
      <c r="D50" s="486"/>
      <c r="E50" s="484" t="s">
        <v>78</v>
      </c>
      <c r="F50" s="485">
        <v>2</v>
      </c>
      <c r="G50" s="485">
        <v>2</v>
      </c>
      <c r="H50" s="487">
        <v>987.4</v>
      </c>
      <c r="I50" s="487">
        <v>732.4</v>
      </c>
      <c r="J50" s="487">
        <v>732.4</v>
      </c>
      <c r="K50" s="488">
        <v>18</v>
      </c>
      <c r="L50" s="483" t="s">
        <v>30</v>
      </c>
      <c r="M50" s="444">
        <f>'2.виды ремонта'!C46</f>
        <v>2826449</v>
      </c>
      <c r="N50" s="467">
        <v>0</v>
      </c>
      <c r="O50" s="467">
        <v>0</v>
      </c>
      <c r="P50" s="467">
        <v>0</v>
      </c>
      <c r="Q50" s="467">
        <f t="shared" si="1"/>
        <v>2826449</v>
      </c>
      <c r="R50" s="489">
        <f t="shared" si="0"/>
        <v>3859.1602949208086</v>
      </c>
      <c r="S50" s="47">
        <v>5114.1899999999996</v>
      </c>
      <c r="T50" s="490" t="s">
        <v>77</v>
      </c>
      <c r="U50" s="45"/>
    </row>
    <row r="51" spans="1:24" s="43" customFormat="1" ht="37.5" customHeight="1">
      <c r="A51" s="491" t="s">
        <v>33</v>
      </c>
      <c r="B51" s="492"/>
      <c r="C51" s="492"/>
      <c r="D51" s="493"/>
      <c r="E51" s="494" t="s">
        <v>28</v>
      </c>
      <c r="F51" s="448" t="s">
        <v>28</v>
      </c>
      <c r="G51" s="448" t="s">
        <v>28</v>
      </c>
      <c r="H51" s="446">
        <f>SUM(H14:H50)</f>
        <v>79946.280000000013</v>
      </c>
      <c r="I51" s="446">
        <f>SUM(I14:I50)</f>
        <v>66682.139999999985</v>
      </c>
      <c r="J51" s="446">
        <f>SUM(J14:J50)</f>
        <v>61057.739999999991</v>
      </c>
      <c r="K51" s="445">
        <f>SUM(K14:K50)</f>
        <v>2995</v>
      </c>
      <c r="L51" s="449" t="s">
        <v>28</v>
      </c>
      <c r="M51" s="444">
        <f>SUM(M14:M50)</f>
        <v>82245307</v>
      </c>
      <c r="N51" s="444">
        <f>SUM(N14:N50)</f>
        <v>0</v>
      </c>
      <c r="O51" s="444">
        <f>SUM(O14:O50)</f>
        <v>0</v>
      </c>
      <c r="P51" s="444">
        <f>SUM(P14:P50)</f>
        <v>0</v>
      </c>
      <c r="Q51" s="444">
        <f>SUM(Q14:Q50)</f>
        <v>82245307</v>
      </c>
      <c r="R51" s="447">
        <f t="shared" ref="R51" si="3">M51/I51</f>
        <v>1233.3933344070845</v>
      </c>
      <c r="S51" s="47">
        <v>5114.1899999999996</v>
      </c>
      <c r="T51" s="450" t="s">
        <v>77</v>
      </c>
      <c r="U51" s="45"/>
      <c r="V51" s="42"/>
      <c r="W51" s="45"/>
    </row>
    <row r="52" spans="1:24" s="18" customFormat="1" ht="41.25" customHeight="1">
      <c r="A52" s="356" t="s">
        <v>201</v>
      </c>
      <c r="B52" s="357"/>
      <c r="C52" s="357"/>
      <c r="D52" s="357"/>
      <c r="E52" s="357"/>
      <c r="F52" s="357"/>
      <c r="G52" s="357"/>
      <c r="H52" s="357"/>
      <c r="I52" s="357"/>
      <c r="J52" s="357"/>
      <c r="K52" s="357"/>
      <c r="L52" s="357"/>
      <c r="M52" s="357"/>
      <c r="N52" s="357"/>
      <c r="O52" s="357"/>
      <c r="P52" s="357"/>
      <c r="Q52" s="357"/>
      <c r="R52" s="357"/>
      <c r="S52" s="357"/>
      <c r="T52" s="358"/>
      <c r="V52" s="13"/>
      <c r="W52" s="13"/>
      <c r="X52" s="17"/>
    </row>
    <row r="53" spans="1:24" s="29" customFormat="1" ht="37.5" customHeight="1">
      <c r="A53" s="498" t="s">
        <v>32</v>
      </c>
      <c r="B53" s="498"/>
      <c r="C53" s="498"/>
      <c r="D53" s="498"/>
      <c r="E53" s="498"/>
      <c r="F53" s="498"/>
      <c r="G53" s="498"/>
      <c r="H53" s="498"/>
      <c r="I53" s="498"/>
      <c r="J53" s="498"/>
      <c r="K53" s="498"/>
      <c r="L53" s="498"/>
      <c r="M53" s="498"/>
      <c r="N53" s="498"/>
      <c r="O53" s="498"/>
      <c r="P53" s="498"/>
      <c r="Q53" s="498"/>
      <c r="R53" s="499"/>
      <c r="S53" s="498"/>
      <c r="T53" s="498"/>
      <c r="V53" s="89"/>
    </row>
    <row r="54" spans="1:24" ht="37.5" customHeight="1">
      <c r="A54" s="326">
        <v>1</v>
      </c>
      <c r="B54" s="327" t="s">
        <v>115</v>
      </c>
      <c r="C54" s="392">
        <v>1972</v>
      </c>
      <c r="D54" s="451"/>
      <c r="E54" s="327" t="s">
        <v>78</v>
      </c>
      <c r="F54" s="392">
        <v>5</v>
      </c>
      <c r="G54" s="392">
        <v>6</v>
      </c>
      <c r="H54" s="48">
        <v>4951.6000000000004</v>
      </c>
      <c r="I54" s="48">
        <v>3747.3</v>
      </c>
      <c r="J54" s="48">
        <v>3747.3</v>
      </c>
      <c r="K54" s="330">
        <v>200</v>
      </c>
      <c r="L54" s="500" t="s">
        <v>30</v>
      </c>
      <c r="M54" s="496">
        <f>'2.виды ремонта'!C50</f>
        <v>6178499</v>
      </c>
      <c r="N54" s="47">
        <v>0</v>
      </c>
      <c r="O54" s="47">
        <v>0</v>
      </c>
      <c r="P54" s="47">
        <v>0</v>
      </c>
      <c r="Q54" s="47">
        <f>M54</f>
        <v>6178499</v>
      </c>
      <c r="R54" s="47">
        <f t="shared" ref="R54:R82" si="4">M54/I54</f>
        <v>1648.7868598724415</v>
      </c>
      <c r="S54" s="47">
        <v>5114.1899999999996</v>
      </c>
      <c r="T54" s="497" t="s">
        <v>84</v>
      </c>
      <c r="U54" s="1"/>
      <c r="V54" s="1"/>
      <c r="W54" s="1"/>
    </row>
    <row r="55" spans="1:24" ht="37.5" customHeight="1">
      <c r="A55" s="326">
        <f>A54+1</f>
        <v>2</v>
      </c>
      <c r="B55" s="327" t="s">
        <v>116</v>
      </c>
      <c r="C55" s="392">
        <v>1959</v>
      </c>
      <c r="D55" s="451"/>
      <c r="E55" s="327" t="s">
        <v>78</v>
      </c>
      <c r="F55" s="392">
        <v>2</v>
      </c>
      <c r="G55" s="392">
        <v>2</v>
      </c>
      <c r="H55" s="48">
        <v>716.1</v>
      </c>
      <c r="I55" s="48">
        <v>639.70000000000005</v>
      </c>
      <c r="J55" s="48">
        <v>639.70000000000005</v>
      </c>
      <c r="K55" s="330">
        <v>15</v>
      </c>
      <c r="L55" s="501" t="s">
        <v>81</v>
      </c>
      <c r="M55" s="496">
        <f>'2.виды ремонта'!C51</f>
        <v>290770</v>
      </c>
      <c r="N55" s="47">
        <v>0</v>
      </c>
      <c r="O55" s="47">
        <v>0</v>
      </c>
      <c r="P55" s="47">
        <v>0</v>
      </c>
      <c r="Q55" s="47">
        <f t="shared" ref="Q55:Q81" si="5">M55</f>
        <v>290770</v>
      </c>
      <c r="R55" s="47">
        <f t="shared" si="4"/>
        <v>454.54119118336718</v>
      </c>
      <c r="S55" s="47">
        <v>5114.1899999999996</v>
      </c>
      <c r="T55" s="497" t="s">
        <v>84</v>
      </c>
      <c r="U55" s="1"/>
      <c r="V55" s="1"/>
      <c r="W55" s="1"/>
    </row>
    <row r="56" spans="1:24" ht="37.5" customHeight="1">
      <c r="A56" s="326">
        <f t="shared" ref="A56:A81" si="6">A55+1</f>
        <v>3</v>
      </c>
      <c r="B56" s="392" t="s">
        <v>117</v>
      </c>
      <c r="C56" s="392">
        <v>1980</v>
      </c>
      <c r="D56" s="451"/>
      <c r="E56" s="502" t="s">
        <v>78</v>
      </c>
      <c r="F56" s="392">
        <v>3</v>
      </c>
      <c r="G56" s="392">
        <v>2</v>
      </c>
      <c r="H56" s="48">
        <v>1634.5</v>
      </c>
      <c r="I56" s="48">
        <v>1119.9000000000001</v>
      </c>
      <c r="J56" s="48">
        <v>1119.9000000000001</v>
      </c>
      <c r="K56" s="330">
        <v>54</v>
      </c>
      <c r="L56" s="503" t="s">
        <v>114</v>
      </c>
      <c r="M56" s="496">
        <f>'2.виды ремонта'!C52</f>
        <v>2607666</v>
      </c>
      <c r="N56" s="504">
        <v>0</v>
      </c>
      <c r="O56" s="504">
        <v>0</v>
      </c>
      <c r="P56" s="504">
        <v>0</v>
      </c>
      <c r="Q56" s="504">
        <f t="shared" si="5"/>
        <v>2607666</v>
      </c>
      <c r="R56" s="47">
        <f t="shared" si="4"/>
        <v>2328.4811143852125</v>
      </c>
      <c r="S56" s="47">
        <v>5114.1899999999996</v>
      </c>
      <c r="T56" s="505" t="s">
        <v>84</v>
      </c>
      <c r="U56" s="1"/>
      <c r="V56" s="1"/>
      <c r="W56" s="1"/>
    </row>
    <row r="57" spans="1:24" ht="37.5" customHeight="1">
      <c r="A57" s="506">
        <f t="shared" si="6"/>
        <v>4</v>
      </c>
      <c r="B57" s="507" t="s">
        <v>118</v>
      </c>
      <c r="C57" s="507">
        <v>1962</v>
      </c>
      <c r="D57" s="508"/>
      <c r="E57" s="509" t="s">
        <v>78</v>
      </c>
      <c r="F57" s="507">
        <v>4</v>
      </c>
      <c r="G57" s="507">
        <v>4</v>
      </c>
      <c r="H57" s="510">
        <v>2987.6</v>
      </c>
      <c r="I57" s="510">
        <v>2069.4</v>
      </c>
      <c r="J57" s="510">
        <v>2069.4</v>
      </c>
      <c r="K57" s="511">
        <v>100</v>
      </c>
      <c r="L57" s="512" t="s">
        <v>30</v>
      </c>
      <c r="M57" s="496">
        <f>'2.виды ремонта'!C53</f>
        <v>3765848</v>
      </c>
      <c r="N57" s="504">
        <v>0</v>
      </c>
      <c r="O57" s="504">
        <v>0</v>
      </c>
      <c r="P57" s="504">
        <v>0</v>
      </c>
      <c r="Q57" s="504">
        <f t="shared" si="5"/>
        <v>3765848</v>
      </c>
      <c r="R57" s="47">
        <f t="shared" si="4"/>
        <v>1819.7777133468637</v>
      </c>
      <c r="S57" s="47">
        <v>5114.1899999999996</v>
      </c>
      <c r="T57" s="505" t="s">
        <v>84</v>
      </c>
      <c r="U57" s="1"/>
      <c r="V57" s="1"/>
      <c r="W57" s="1"/>
    </row>
    <row r="58" spans="1:24" ht="37.5" customHeight="1">
      <c r="A58" s="506">
        <f t="shared" si="6"/>
        <v>5</v>
      </c>
      <c r="B58" s="507" t="s">
        <v>119</v>
      </c>
      <c r="C58" s="507">
        <v>1975</v>
      </c>
      <c r="D58" s="508"/>
      <c r="E58" s="513" t="s">
        <v>78</v>
      </c>
      <c r="F58" s="507">
        <v>5</v>
      </c>
      <c r="G58" s="507">
        <v>4</v>
      </c>
      <c r="H58" s="510">
        <v>4330.7</v>
      </c>
      <c r="I58" s="510">
        <v>3299.2</v>
      </c>
      <c r="J58" s="510">
        <v>3114.4</v>
      </c>
      <c r="K58" s="511">
        <v>190</v>
      </c>
      <c r="L58" s="503" t="s">
        <v>114</v>
      </c>
      <c r="M58" s="496">
        <f>'2.виды ремонта'!C54</f>
        <v>3745220</v>
      </c>
      <c r="N58" s="504">
        <v>0</v>
      </c>
      <c r="O58" s="504">
        <v>0</v>
      </c>
      <c r="P58" s="504">
        <v>0</v>
      </c>
      <c r="Q58" s="504">
        <f t="shared" si="5"/>
        <v>3745220</v>
      </c>
      <c r="R58" s="47">
        <f t="shared" si="4"/>
        <v>1135.1903491755577</v>
      </c>
      <c r="S58" s="47">
        <v>5114.1899999999996</v>
      </c>
      <c r="T58" s="505" t="s">
        <v>84</v>
      </c>
      <c r="U58" s="1"/>
      <c r="V58" s="1"/>
      <c r="W58" s="1"/>
    </row>
    <row r="59" spans="1:24" ht="37.5" customHeight="1">
      <c r="A59" s="506">
        <f t="shared" si="6"/>
        <v>6</v>
      </c>
      <c r="B59" s="507" t="s">
        <v>120</v>
      </c>
      <c r="C59" s="507">
        <v>1960</v>
      </c>
      <c r="D59" s="508"/>
      <c r="E59" s="513" t="s">
        <v>78</v>
      </c>
      <c r="F59" s="507">
        <v>3</v>
      </c>
      <c r="G59" s="507">
        <v>3</v>
      </c>
      <c r="H59" s="510">
        <v>1574</v>
      </c>
      <c r="I59" s="510">
        <v>1246.3</v>
      </c>
      <c r="J59" s="510">
        <v>1246.3</v>
      </c>
      <c r="K59" s="511">
        <v>70</v>
      </c>
      <c r="L59" s="512" t="s">
        <v>30</v>
      </c>
      <c r="M59" s="496">
        <f>'2.виды ремонта'!C55</f>
        <v>2939490</v>
      </c>
      <c r="N59" s="504">
        <v>0</v>
      </c>
      <c r="O59" s="504">
        <v>0</v>
      </c>
      <c r="P59" s="504">
        <v>0</v>
      </c>
      <c r="Q59" s="504">
        <f t="shared" si="5"/>
        <v>2939490</v>
      </c>
      <c r="R59" s="47">
        <f t="shared" si="4"/>
        <v>2358.573377196502</v>
      </c>
      <c r="S59" s="47">
        <v>5114.1899999999996</v>
      </c>
      <c r="T59" s="505" t="s">
        <v>84</v>
      </c>
      <c r="U59" s="1"/>
      <c r="V59" s="1"/>
      <c r="W59" s="1"/>
    </row>
    <row r="60" spans="1:24" ht="37.5" customHeight="1">
      <c r="A60" s="506">
        <f t="shared" si="6"/>
        <v>7</v>
      </c>
      <c r="B60" s="509" t="s">
        <v>121</v>
      </c>
      <c r="C60" s="507">
        <v>1970</v>
      </c>
      <c r="D60" s="508"/>
      <c r="E60" s="513" t="s">
        <v>78</v>
      </c>
      <c r="F60" s="507">
        <v>5</v>
      </c>
      <c r="G60" s="507">
        <v>4</v>
      </c>
      <c r="H60" s="510">
        <v>3645.5</v>
      </c>
      <c r="I60" s="510">
        <v>3334.7</v>
      </c>
      <c r="J60" s="510">
        <v>3177.4</v>
      </c>
      <c r="K60" s="511">
        <v>204</v>
      </c>
      <c r="L60" s="512" t="s">
        <v>30</v>
      </c>
      <c r="M60" s="496">
        <f>'2.виды ремонта'!C56</f>
        <v>4176428.0000000005</v>
      </c>
      <c r="N60" s="504">
        <v>0</v>
      </c>
      <c r="O60" s="504">
        <v>0</v>
      </c>
      <c r="P60" s="504">
        <v>0</v>
      </c>
      <c r="Q60" s="504">
        <f t="shared" si="5"/>
        <v>4176428.0000000005</v>
      </c>
      <c r="R60" s="47">
        <f t="shared" si="4"/>
        <v>1252.4149098869466</v>
      </c>
      <c r="S60" s="47">
        <v>5114.1899999999996</v>
      </c>
      <c r="T60" s="505" t="s">
        <v>84</v>
      </c>
      <c r="U60" s="1"/>
      <c r="V60" s="1"/>
      <c r="W60" s="1"/>
    </row>
    <row r="61" spans="1:24" ht="37.5" customHeight="1">
      <c r="A61" s="506">
        <f t="shared" si="6"/>
        <v>8</v>
      </c>
      <c r="B61" s="509" t="s">
        <v>123</v>
      </c>
      <c r="C61" s="507">
        <v>1989</v>
      </c>
      <c r="D61" s="508"/>
      <c r="E61" s="509" t="s">
        <v>78</v>
      </c>
      <c r="F61" s="507">
        <v>5</v>
      </c>
      <c r="G61" s="507">
        <v>5</v>
      </c>
      <c r="H61" s="510">
        <v>4456.8</v>
      </c>
      <c r="I61" s="510">
        <v>3359.5</v>
      </c>
      <c r="J61" s="510">
        <v>3359.5</v>
      </c>
      <c r="K61" s="511">
        <v>150</v>
      </c>
      <c r="L61" s="503" t="s">
        <v>114</v>
      </c>
      <c r="M61" s="496">
        <f>'2.виды ремонта'!C57</f>
        <v>4158605</v>
      </c>
      <c r="N61" s="504">
        <v>0</v>
      </c>
      <c r="O61" s="504">
        <v>0</v>
      </c>
      <c r="P61" s="504">
        <v>0</v>
      </c>
      <c r="Q61" s="504">
        <f t="shared" si="5"/>
        <v>4158605</v>
      </c>
      <c r="R61" s="47">
        <f t="shared" si="4"/>
        <v>1237.8642655157018</v>
      </c>
      <c r="S61" s="47">
        <v>5114.1899999999996</v>
      </c>
      <c r="T61" s="505" t="s">
        <v>84</v>
      </c>
      <c r="U61" s="1"/>
      <c r="V61" s="1"/>
      <c r="W61" s="1"/>
    </row>
    <row r="62" spans="1:24" ht="37.5" customHeight="1">
      <c r="A62" s="506">
        <f t="shared" si="6"/>
        <v>9</v>
      </c>
      <c r="B62" s="509" t="s">
        <v>124</v>
      </c>
      <c r="C62" s="507">
        <v>1990</v>
      </c>
      <c r="D62" s="508"/>
      <c r="E62" s="509" t="s">
        <v>78</v>
      </c>
      <c r="F62" s="507">
        <v>2</v>
      </c>
      <c r="G62" s="507">
        <v>2</v>
      </c>
      <c r="H62" s="510">
        <v>687.4</v>
      </c>
      <c r="I62" s="510">
        <v>565.9</v>
      </c>
      <c r="J62" s="510">
        <v>565.9</v>
      </c>
      <c r="K62" s="511">
        <v>18</v>
      </c>
      <c r="L62" s="512" t="s">
        <v>30</v>
      </c>
      <c r="M62" s="496">
        <f>'2.виды ремонта'!C58</f>
        <v>997346</v>
      </c>
      <c r="N62" s="504">
        <v>0</v>
      </c>
      <c r="O62" s="504">
        <v>0</v>
      </c>
      <c r="P62" s="504">
        <v>0</v>
      </c>
      <c r="Q62" s="504">
        <f t="shared" si="5"/>
        <v>997346</v>
      </c>
      <c r="R62" s="47">
        <f t="shared" si="4"/>
        <v>1762.4067856511751</v>
      </c>
      <c r="S62" s="47">
        <v>5114.1899999999996</v>
      </c>
      <c r="T62" s="505" t="s">
        <v>84</v>
      </c>
      <c r="U62" s="1"/>
      <c r="V62" s="1"/>
      <c r="W62" s="1"/>
    </row>
    <row r="63" spans="1:24" s="3" customFormat="1" ht="37.5" customHeight="1">
      <c r="A63" s="506">
        <f t="shared" si="6"/>
        <v>10</v>
      </c>
      <c r="B63" s="509" t="s">
        <v>125</v>
      </c>
      <c r="C63" s="507">
        <v>1974</v>
      </c>
      <c r="D63" s="508"/>
      <c r="E63" s="513" t="s">
        <v>82</v>
      </c>
      <c r="F63" s="507">
        <v>2</v>
      </c>
      <c r="G63" s="507">
        <v>2</v>
      </c>
      <c r="H63" s="510">
        <v>461.59999999999997</v>
      </c>
      <c r="I63" s="510">
        <v>429.9</v>
      </c>
      <c r="J63" s="510">
        <v>419.9</v>
      </c>
      <c r="K63" s="511">
        <v>14</v>
      </c>
      <c r="L63" s="512" t="s">
        <v>30</v>
      </c>
      <c r="M63" s="496">
        <f>'2.виды ремонта'!C59</f>
        <v>2026991</v>
      </c>
      <c r="N63" s="504">
        <v>0</v>
      </c>
      <c r="O63" s="504">
        <v>0</v>
      </c>
      <c r="P63" s="504">
        <v>0</v>
      </c>
      <c r="Q63" s="504">
        <f t="shared" si="5"/>
        <v>2026991</v>
      </c>
      <c r="R63" s="47">
        <f t="shared" si="4"/>
        <v>4715.0290765294258</v>
      </c>
      <c r="S63" s="47">
        <v>5114.1899999999996</v>
      </c>
      <c r="T63" s="505" t="s">
        <v>84</v>
      </c>
    </row>
    <row r="64" spans="1:24" s="3" customFormat="1" ht="37.5" customHeight="1">
      <c r="A64" s="506">
        <f t="shared" si="6"/>
        <v>11</v>
      </c>
      <c r="B64" s="509" t="s">
        <v>126</v>
      </c>
      <c r="C64" s="507">
        <v>1980</v>
      </c>
      <c r="D64" s="508"/>
      <c r="E64" s="513" t="s">
        <v>82</v>
      </c>
      <c r="F64" s="507">
        <v>2</v>
      </c>
      <c r="G64" s="507">
        <v>2</v>
      </c>
      <c r="H64" s="510">
        <v>446.5</v>
      </c>
      <c r="I64" s="510">
        <v>397.2</v>
      </c>
      <c r="J64" s="510">
        <v>397.2</v>
      </c>
      <c r="K64" s="511">
        <v>12</v>
      </c>
      <c r="L64" s="512" t="s">
        <v>30</v>
      </c>
      <c r="M64" s="496">
        <f>'2.виды ремонта'!C60</f>
        <v>1757734</v>
      </c>
      <c r="N64" s="504">
        <v>0</v>
      </c>
      <c r="O64" s="504">
        <v>0</v>
      </c>
      <c r="P64" s="504">
        <v>0</v>
      </c>
      <c r="Q64" s="504">
        <f t="shared" si="5"/>
        <v>1757734</v>
      </c>
      <c r="R64" s="47">
        <f t="shared" si="4"/>
        <v>4425.3121852970798</v>
      </c>
      <c r="S64" s="47">
        <v>5114.1899999999996</v>
      </c>
      <c r="T64" s="505" t="s">
        <v>84</v>
      </c>
    </row>
    <row r="65" spans="1:21" s="3" customFormat="1" ht="37.5" customHeight="1">
      <c r="A65" s="506">
        <f t="shared" si="6"/>
        <v>12</v>
      </c>
      <c r="B65" s="509" t="s">
        <v>127</v>
      </c>
      <c r="C65" s="507">
        <v>1976</v>
      </c>
      <c r="D65" s="508"/>
      <c r="E65" s="513" t="s">
        <v>78</v>
      </c>
      <c r="F65" s="507">
        <v>6</v>
      </c>
      <c r="G65" s="507">
        <v>8</v>
      </c>
      <c r="H65" s="510">
        <v>7883.6</v>
      </c>
      <c r="I65" s="510">
        <v>6169.3</v>
      </c>
      <c r="J65" s="510">
        <v>6169.3</v>
      </c>
      <c r="K65" s="511">
        <v>186</v>
      </c>
      <c r="L65" s="503" t="s">
        <v>114</v>
      </c>
      <c r="M65" s="496">
        <f>'2.виды ремонта'!C61</f>
        <v>5891357</v>
      </c>
      <c r="N65" s="504">
        <v>0</v>
      </c>
      <c r="O65" s="504">
        <v>0</v>
      </c>
      <c r="P65" s="504">
        <v>0</v>
      </c>
      <c r="Q65" s="504">
        <f t="shared" si="5"/>
        <v>5891357</v>
      </c>
      <c r="R65" s="47">
        <f t="shared" si="4"/>
        <v>954.94740083964143</v>
      </c>
      <c r="S65" s="47">
        <v>5114.1899999999996</v>
      </c>
      <c r="T65" s="505" t="s">
        <v>84</v>
      </c>
    </row>
    <row r="66" spans="1:21" s="3" customFormat="1" ht="37.5" customHeight="1">
      <c r="A66" s="506">
        <f t="shared" si="6"/>
        <v>13</v>
      </c>
      <c r="B66" s="509" t="s">
        <v>128</v>
      </c>
      <c r="C66" s="507">
        <v>1958</v>
      </c>
      <c r="D66" s="508"/>
      <c r="E66" s="513" t="s">
        <v>78</v>
      </c>
      <c r="F66" s="507">
        <v>2</v>
      </c>
      <c r="G66" s="507">
        <v>2</v>
      </c>
      <c r="H66" s="510">
        <v>491.4</v>
      </c>
      <c r="I66" s="510">
        <v>466.5</v>
      </c>
      <c r="J66" s="510">
        <v>446.5</v>
      </c>
      <c r="K66" s="511">
        <v>20</v>
      </c>
      <c r="L66" s="512" t="s">
        <v>30</v>
      </c>
      <c r="M66" s="496">
        <f>'2.виды ремонта'!C62</f>
        <v>2228675</v>
      </c>
      <c r="N66" s="504">
        <v>0</v>
      </c>
      <c r="O66" s="504">
        <v>0</v>
      </c>
      <c r="P66" s="504">
        <v>0</v>
      </c>
      <c r="Q66" s="504">
        <f t="shared" si="5"/>
        <v>2228675</v>
      </c>
      <c r="R66" s="47">
        <f t="shared" si="4"/>
        <v>4777.4383708467312</v>
      </c>
      <c r="S66" s="47">
        <v>5114.1899999999996</v>
      </c>
      <c r="T66" s="505" t="s">
        <v>84</v>
      </c>
      <c r="U66" s="14"/>
    </row>
    <row r="67" spans="1:21" s="3" customFormat="1" ht="57" customHeight="1">
      <c r="A67" s="506">
        <f t="shared" si="6"/>
        <v>14</v>
      </c>
      <c r="B67" s="509" t="s">
        <v>129</v>
      </c>
      <c r="C67" s="507">
        <v>1959</v>
      </c>
      <c r="D67" s="508"/>
      <c r="E67" s="509" t="s">
        <v>78</v>
      </c>
      <c r="F67" s="507">
        <v>3</v>
      </c>
      <c r="G67" s="507">
        <v>3</v>
      </c>
      <c r="H67" s="510">
        <v>1837.2</v>
      </c>
      <c r="I67" s="510">
        <v>1315.5</v>
      </c>
      <c r="J67" s="510">
        <v>1270.5999999999999</v>
      </c>
      <c r="K67" s="511">
        <v>47</v>
      </c>
      <c r="L67" s="514" t="s">
        <v>86</v>
      </c>
      <c r="M67" s="496">
        <f>'2.виды ремонта'!C63</f>
        <v>608494</v>
      </c>
      <c r="N67" s="504">
        <v>0</v>
      </c>
      <c r="O67" s="504">
        <v>0</v>
      </c>
      <c r="P67" s="504">
        <v>0</v>
      </c>
      <c r="Q67" s="504">
        <f t="shared" si="5"/>
        <v>608494</v>
      </c>
      <c r="R67" s="47">
        <f t="shared" si="4"/>
        <v>462.55720258456859</v>
      </c>
      <c r="S67" s="47">
        <v>5114.1899999999996</v>
      </c>
      <c r="T67" s="505" t="s">
        <v>84</v>
      </c>
    </row>
    <row r="68" spans="1:21" s="3" customFormat="1" ht="37.5" customHeight="1">
      <c r="A68" s="506">
        <f t="shared" si="6"/>
        <v>15</v>
      </c>
      <c r="B68" s="515" t="s">
        <v>130</v>
      </c>
      <c r="C68" s="507">
        <v>1960</v>
      </c>
      <c r="D68" s="508"/>
      <c r="E68" s="516" t="s">
        <v>78</v>
      </c>
      <c r="F68" s="517">
        <v>3</v>
      </c>
      <c r="G68" s="517">
        <v>3</v>
      </c>
      <c r="H68" s="510">
        <v>1631.7</v>
      </c>
      <c r="I68" s="510">
        <v>1522.1</v>
      </c>
      <c r="J68" s="510">
        <v>1489.7</v>
      </c>
      <c r="K68" s="511">
        <v>81</v>
      </c>
      <c r="L68" s="512" t="s">
        <v>30</v>
      </c>
      <c r="M68" s="496">
        <f>'2.виды ремонта'!C64</f>
        <v>2806439</v>
      </c>
      <c r="N68" s="504">
        <v>0</v>
      </c>
      <c r="O68" s="504">
        <v>0</v>
      </c>
      <c r="P68" s="504">
        <v>0</v>
      </c>
      <c r="Q68" s="504">
        <f t="shared" si="5"/>
        <v>2806439</v>
      </c>
      <c r="R68" s="47">
        <f t="shared" si="4"/>
        <v>1843.794100256225</v>
      </c>
      <c r="S68" s="47">
        <v>5114.1899999999996</v>
      </c>
      <c r="T68" s="505" t="s">
        <v>84</v>
      </c>
    </row>
    <row r="69" spans="1:21" s="3" customFormat="1" ht="57" customHeight="1">
      <c r="A69" s="506">
        <f t="shared" si="6"/>
        <v>16</v>
      </c>
      <c r="B69" s="515" t="s">
        <v>131</v>
      </c>
      <c r="C69" s="517">
        <v>1958</v>
      </c>
      <c r="D69" s="518"/>
      <c r="E69" s="516" t="s">
        <v>78</v>
      </c>
      <c r="F69" s="517">
        <v>2</v>
      </c>
      <c r="G69" s="517">
        <v>2</v>
      </c>
      <c r="H69" s="519">
        <v>665.5</v>
      </c>
      <c r="I69" s="519">
        <v>608.29999999999995</v>
      </c>
      <c r="J69" s="519">
        <v>608.29999999999995</v>
      </c>
      <c r="K69" s="516">
        <v>33</v>
      </c>
      <c r="L69" s="514" t="s">
        <v>86</v>
      </c>
      <c r="M69" s="496">
        <f>'2.виды ремонта'!C65</f>
        <v>360589</v>
      </c>
      <c r="N69" s="504">
        <v>0</v>
      </c>
      <c r="O69" s="504">
        <v>0</v>
      </c>
      <c r="P69" s="504">
        <v>0</v>
      </c>
      <c r="Q69" s="504">
        <f t="shared" si="5"/>
        <v>360589</v>
      </c>
      <c r="R69" s="47">
        <f t="shared" si="4"/>
        <v>592.7815222751932</v>
      </c>
      <c r="S69" s="47">
        <v>5114.1899999999996</v>
      </c>
      <c r="T69" s="505" t="s">
        <v>84</v>
      </c>
    </row>
    <row r="70" spans="1:21" s="3" customFormat="1" ht="37.5" customHeight="1">
      <c r="A70" s="506">
        <f t="shared" si="6"/>
        <v>17</v>
      </c>
      <c r="B70" s="515" t="s">
        <v>132</v>
      </c>
      <c r="C70" s="517">
        <v>1989</v>
      </c>
      <c r="D70" s="518"/>
      <c r="E70" s="509" t="s">
        <v>78</v>
      </c>
      <c r="F70" s="517">
        <v>3</v>
      </c>
      <c r="G70" s="517">
        <v>3</v>
      </c>
      <c r="H70" s="519">
        <v>2827.2</v>
      </c>
      <c r="I70" s="519">
        <v>1952.1</v>
      </c>
      <c r="J70" s="519">
        <v>1917.9</v>
      </c>
      <c r="K70" s="516">
        <v>78</v>
      </c>
      <c r="L70" s="512" t="s">
        <v>30</v>
      </c>
      <c r="M70" s="496">
        <f>'2.виды ремонта'!C66</f>
        <v>1679442</v>
      </c>
      <c r="N70" s="504">
        <v>0</v>
      </c>
      <c r="O70" s="504">
        <v>0</v>
      </c>
      <c r="P70" s="504">
        <v>0</v>
      </c>
      <c r="Q70" s="504">
        <f t="shared" si="5"/>
        <v>1679442</v>
      </c>
      <c r="R70" s="47">
        <f t="shared" si="4"/>
        <v>860.32580298140465</v>
      </c>
      <c r="S70" s="47">
        <v>5114.1899999999996</v>
      </c>
      <c r="T70" s="505" t="s">
        <v>84</v>
      </c>
    </row>
    <row r="71" spans="1:21" s="3" customFormat="1" ht="37.5" customHeight="1">
      <c r="A71" s="506">
        <f t="shared" si="6"/>
        <v>18</v>
      </c>
      <c r="B71" s="515" t="s">
        <v>133</v>
      </c>
      <c r="C71" s="507">
        <v>1992</v>
      </c>
      <c r="D71" s="518"/>
      <c r="E71" s="509" t="s">
        <v>78</v>
      </c>
      <c r="F71" s="517">
        <v>3</v>
      </c>
      <c r="G71" s="517">
        <v>3</v>
      </c>
      <c r="H71" s="510">
        <v>2221</v>
      </c>
      <c r="I71" s="510">
        <v>1923</v>
      </c>
      <c r="J71" s="510">
        <v>1923</v>
      </c>
      <c r="K71" s="511">
        <v>85</v>
      </c>
      <c r="L71" s="512" t="s">
        <v>30</v>
      </c>
      <c r="M71" s="496">
        <f>'2.виды ремонта'!C67</f>
        <v>2314653</v>
      </c>
      <c r="N71" s="504">
        <v>0</v>
      </c>
      <c r="O71" s="504">
        <v>0</v>
      </c>
      <c r="P71" s="504">
        <v>0</v>
      </c>
      <c r="Q71" s="504">
        <f t="shared" si="5"/>
        <v>2314653</v>
      </c>
      <c r="R71" s="47">
        <f t="shared" si="4"/>
        <v>1203.6677067082683</v>
      </c>
      <c r="S71" s="47">
        <v>5114.1899999999996</v>
      </c>
      <c r="T71" s="505" t="s">
        <v>84</v>
      </c>
    </row>
    <row r="72" spans="1:21" s="3" customFormat="1" ht="57" customHeight="1">
      <c r="A72" s="506">
        <f t="shared" si="6"/>
        <v>19</v>
      </c>
      <c r="B72" s="516" t="s">
        <v>134</v>
      </c>
      <c r="C72" s="517">
        <v>1969</v>
      </c>
      <c r="D72" s="518"/>
      <c r="E72" s="516" t="s">
        <v>78</v>
      </c>
      <c r="F72" s="517">
        <v>5</v>
      </c>
      <c r="G72" s="517">
        <v>4</v>
      </c>
      <c r="H72" s="519">
        <v>3122.7</v>
      </c>
      <c r="I72" s="519">
        <v>2796.5</v>
      </c>
      <c r="J72" s="519">
        <v>2796.5</v>
      </c>
      <c r="K72" s="516">
        <v>118</v>
      </c>
      <c r="L72" s="514" t="s">
        <v>86</v>
      </c>
      <c r="M72" s="496">
        <f>'2.виды ремонта'!C68</f>
        <v>1802944</v>
      </c>
      <c r="N72" s="504">
        <v>0</v>
      </c>
      <c r="O72" s="504">
        <v>0</v>
      </c>
      <c r="P72" s="504">
        <v>0</v>
      </c>
      <c r="Q72" s="504">
        <f t="shared" si="5"/>
        <v>1802944</v>
      </c>
      <c r="R72" s="47">
        <f t="shared" si="4"/>
        <v>644.71446450920791</v>
      </c>
      <c r="S72" s="47">
        <v>5114.1899999999996</v>
      </c>
      <c r="T72" s="505" t="s">
        <v>84</v>
      </c>
    </row>
    <row r="73" spans="1:21" s="3" customFormat="1" ht="37.5" customHeight="1">
      <c r="A73" s="506">
        <f t="shared" si="6"/>
        <v>20</v>
      </c>
      <c r="B73" s="515" t="s">
        <v>135</v>
      </c>
      <c r="C73" s="507">
        <v>1984</v>
      </c>
      <c r="D73" s="518"/>
      <c r="E73" s="509" t="s">
        <v>78</v>
      </c>
      <c r="F73" s="517">
        <v>5</v>
      </c>
      <c r="G73" s="517">
        <v>6</v>
      </c>
      <c r="H73" s="510">
        <v>5764.7</v>
      </c>
      <c r="I73" s="510">
        <v>3995</v>
      </c>
      <c r="J73" s="510">
        <v>3995</v>
      </c>
      <c r="K73" s="511">
        <v>200</v>
      </c>
      <c r="L73" s="512" t="s">
        <v>30</v>
      </c>
      <c r="M73" s="496">
        <f>'2.виды ремонта'!C69</f>
        <v>3029970</v>
      </c>
      <c r="N73" s="504">
        <v>0</v>
      </c>
      <c r="O73" s="504">
        <v>0</v>
      </c>
      <c r="P73" s="504">
        <v>0</v>
      </c>
      <c r="Q73" s="504">
        <f t="shared" si="5"/>
        <v>3029970</v>
      </c>
      <c r="R73" s="47">
        <f t="shared" si="4"/>
        <v>758.44055068836042</v>
      </c>
      <c r="S73" s="47">
        <v>5114.1899999999996</v>
      </c>
      <c r="T73" s="505" t="s">
        <v>84</v>
      </c>
    </row>
    <row r="74" spans="1:21" s="3" customFormat="1" ht="57" customHeight="1">
      <c r="A74" s="506">
        <f t="shared" si="6"/>
        <v>21</v>
      </c>
      <c r="B74" s="516" t="s">
        <v>136</v>
      </c>
      <c r="C74" s="507">
        <v>1960</v>
      </c>
      <c r="D74" s="508"/>
      <c r="E74" s="509" t="s">
        <v>78</v>
      </c>
      <c r="F74" s="507">
        <v>2</v>
      </c>
      <c r="G74" s="507">
        <v>2</v>
      </c>
      <c r="H74" s="510">
        <v>683.5</v>
      </c>
      <c r="I74" s="510">
        <v>630.5</v>
      </c>
      <c r="J74" s="510">
        <v>590.1</v>
      </c>
      <c r="K74" s="511">
        <v>32</v>
      </c>
      <c r="L74" s="514" t="s">
        <v>86</v>
      </c>
      <c r="M74" s="496">
        <f>'2.виды ремонта'!C70</f>
        <v>360589</v>
      </c>
      <c r="N74" s="504">
        <v>0</v>
      </c>
      <c r="O74" s="504">
        <v>0</v>
      </c>
      <c r="P74" s="504">
        <v>0</v>
      </c>
      <c r="Q74" s="504">
        <f t="shared" si="5"/>
        <v>360589</v>
      </c>
      <c r="R74" s="47">
        <f t="shared" si="4"/>
        <v>571.90959555908012</v>
      </c>
      <c r="S74" s="47">
        <v>5114.1899999999996</v>
      </c>
      <c r="T74" s="505" t="s">
        <v>84</v>
      </c>
    </row>
    <row r="75" spans="1:21" s="3" customFormat="1" ht="37.5" customHeight="1">
      <c r="A75" s="506">
        <f t="shared" si="6"/>
        <v>22</v>
      </c>
      <c r="B75" s="515" t="s">
        <v>137</v>
      </c>
      <c r="C75" s="517">
        <v>1957</v>
      </c>
      <c r="D75" s="518"/>
      <c r="E75" s="516" t="s">
        <v>78</v>
      </c>
      <c r="F75" s="517">
        <v>2</v>
      </c>
      <c r="G75" s="517">
        <v>2</v>
      </c>
      <c r="H75" s="519">
        <v>443.5</v>
      </c>
      <c r="I75" s="519">
        <v>399.3</v>
      </c>
      <c r="J75" s="519">
        <v>399.3</v>
      </c>
      <c r="K75" s="516">
        <v>17</v>
      </c>
      <c r="L75" s="512" t="s">
        <v>30</v>
      </c>
      <c r="M75" s="496">
        <f>'2.виды ремонта'!C71</f>
        <v>1505240</v>
      </c>
      <c r="N75" s="504">
        <v>0</v>
      </c>
      <c r="O75" s="504">
        <v>0</v>
      </c>
      <c r="P75" s="504">
        <v>0</v>
      </c>
      <c r="Q75" s="504">
        <f t="shared" si="5"/>
        <v>1505240</v>
      </c>
      <c r="R75" s="47">
        <f t="shared" si="4"/>
        <v>3769.6969696969695</v>
      </c>
      <c r="S75" s="47">
        <v>5114.1899999999996</v>
      </c>
      <c r="T75" s="505" t="s">
        <v>84</v>
      </c>
    </row>
    <row r="76" spans="1:21" s="3" customFormat="1" ht="57" customHeight="1">
      <c r="A76" s="506">
        <f t="shared" si="6"/>
        <v>23</v>
      </c>
      <c r="B76" s="509" t="s">
        <v>138</v>
      </c>
      <c r="C76" s="517">
        <v>1959</v>
      </c>
      <c r="D76" s="518"/>
      <c r="E76" s="509" t="s">
        <v>78</v>
      </c>
      <c r="F76" s="517">
        <v>3</v>
      </c>
      <c r="G76" s="517">
        <v>3</v>
      </c>
      <c r="H76" s="519">
        <v>1692.1</v>
      </c>
      <c r="I76" s="519">
        <v>1516.9</v>
      </c>
      <c r="J76" s="519">
        <v>1434</v>
      </c>
      <c r="K76" s="516">
        <v>78</v>
      </c>
      <c r="L76" s="514" t="s">
        <v>86</v>
      </c>
      <c r="M76" s="496">
        <f>'2.виды ремонта'!C72</f>
        <v>811325</v>
      </c>
      <c r="N76" s="504">
        <v>0</v>
      </c>
      <c r="O76" s="504">
        <v>0</v>
      </c>
      <c r="P76" s="504">
        <v>0</v>
      </c>
      <c r="Q76" s="504">
        <f t="shared" si="5"/>
        <v>811325</v>
      </c>
      <c r="R76" s="47">
        <f t="shared" si="4"/>
        <v>534.85727470499046</v>
      </c>
      <c r="S76" s="47">
        <v>5114.1899999999996</v>
      </c>
      <c r="T76" s="505" t="s">
        <v>84</v>
      </c>
    </row>
    <row r="77" spans="1:21" s="3" customFormat="1" ht="37.5" customHeight="1">
      <c r="A77" s="506">
        <f>A76+1</f>
        <v>24</v>
      </c>
      <c r="B77" s="515" t="s">
        <v>139</v>
      </c>
      <c r="C77" s="517">
        <v>1980</v>
      </c>
      <c r="D77" s="518"/>
      <c r="E77" s="516" t="s">
        <v>78</v>
      </c>
      <c r="F77" s="517">
        <v>5</v>
      </c>
      <c r="G77" s="517">
        <v>4</v>
      </c>
      <c r="H77" s="519">
        <v>4268.6000000000004</v>
      </c>
      <c r="I77" s="519">
        <v>3259.8</v>
      </c>
      <c r="J77" s="519">
        <v>3165.4</v>
      </c>
      <c r="K77" s="516">
        <v>173</v>
      </c>
      <c r="L77" s="520" t="s">
        <v>114</v>
      </c>
      <c r="M77" s="496">
        <f>'2.виды ремонта'!C73</f>
        <v>6301883.0000000009</v>
      </c>
      <c r="N77" s="504">
        <v>0</v>
      </c>
      <c r="O77" s="504">
        <v>0</v>
      </c>
      <c r="P77" s="504">
        <v>0</v>
      </c>
      <c r="Q77" s="504">
        <f t="shared" si="5"/>
        <v>6301883.0000000009</v>
      </c>
      <c r="R77" s="47">
        <f t="shared" si="4"/>
        <v>1933.2115467206579</v>
      </c>
      <c r="S77" s="47">
        <v>5114.1899999999996</v>
      </c>
      <c r="T77" s="505" t="s">
        <v>84</v>
      </c>
    </row>
    <row r="78" spans="1:21" s="3" customFormat="1" ht="57" customHeight="1">
      <c r="A78" s="506">
        <f t="shared" si="6"/>
        <v>25</v>
      </c>
      <c r="B78" s="516" t="s">
        <v>140</v>
      </c>
      <c r="C78" s="517">
        <v>1960</v>
      </c>
      <c r="D78" s="518"/>
      <c r="E78" s="516" t="s">
        <v>78</v>
      </c>
      <c r="F78" s="517">
        <v>3</v>
      </c>
      <c r="G78" s="517">
        <v>3</v>
      </c>
      <c r="H78" s="519">
        <v>1635.2</v>
      </c>
      <c r="I78" s="519">
        <v>1527.4</v>
      </c>
      <c r="J78" s="519">
        <v>1452.6</v>
      </c>
      <c r="K78" s="516">
        <v>69</v>
      </c>
      <c r="L78" s="514" t="s">
        <v>86</v>
      </c>
      <c r="M78" s="496">
        <f>'2.виды ремонта'!C74</f>
        <v>811325</v>
      </c>
      <c r="N78" s="504">
        <v>0</v>
      </c>
      <c r="O78" s="504">
        <v>0</v>
      </c>
      <c r="P78" s="504">
        <v>0</v>
      </c>
      <c r="Q78" s="504">
        <f t="shared" si="5"/>
        <v>811325</v>
      </c>
      <c r="R78" s="47">
        <f t="shared" si="4"/>
        <v>531.18043734450703</v>
      </c>
      <c r="S78" s="47">
        <v>5114.1899999999996</v>
      </c>
      <c r="T78" s="505" t="s">
        <v>84</v>
      </c>
    </row>
    <row r="79" spans="1:21" s="3" customFormat="1" ht="37.5" customHeight="1">
      <c r="A79" s="506">
        <f t="shared" si="6"/>
        <v>26</v>
      </c>
      <c r="B79" s="511" t="s">
        <v>141</v>
      </c>
      <c r="C79" s="517">
        <v>1960</v>
      </c>
      <c r="D79" s="518"/>
      <c r="E79" s="516" t="s">
        <v>78</v>
      </c>
      <c r="F79" s="517">
        <v>2</v>
      </c>
      <c r="G79" s="517">
        <v>2</v>
      </c>
      <c r="H79" s="519">
        <v>492</v>
      </c>
      <c r="I79" s="519">
        <v>433</v>
      </c>
      <c r="J79" s="519">
        <v>433</v>
      </c>
      <c r="K79" s="516">
        <v>10</v>
      </c>
      <c r="L79" s="512" t="s">
        <v>30</v>
      </c>
      <c r="M79" s="496">
        <f>'2.виды ремонта'!C75</f>
        <v>1300492</v>
      </c>
      <c r="N79" s="504">
        <v>0</v>
      </c>
      <c r="O79" s="504">
        <v>0</v>
      </c>
      <c r="P79" s="504">
        <v>0</v>
      </c>
      <c r="Q79" s="504">
        <f t="shared" si="5"/>
        <v>1300492</v>
      </c>
      <c r="R79" s="47">
        <f t="shared" si="4"/>
        <v>3003.4457274826791</v>
      </c>
      <c r="S79" s="47">
        <v>5114.1899999999996</v>
      </c>
      <c r="T79" s="505" t="s">
        <v>84</v>
      </c>
    </row>
    <row r="80" spans="1:21" s="3" customFormat="1" ht="37.5" customHeight="1">
      <c r="A80" s="506">
        <f t="shared" si="6"/>
        <v>27</v>
      </c>
      <c r="B80" s="516" t="s">
        <v>142</v>
      </c>
      <c r="C80" s="517">
        <v>1963</v>
      </c>
      <c r="D80" s="518"/>
      <c r="E80" s="516" t="s">
        <v>78</v>
      </c>
      <c r="F80" s="517">
        <v>2</v>
      </c>
      <c r="G80" s="517">
        <v>3</v>
      </c>
      <c r="H80" s="510">
        <v>596.79999999999995</v>
      </c>
      <c r="I80" s="510">
        <v>533</v>
      </c>
      <c r="J80" s="510">
        <v>489.2</v>
      </c>
      <c r="K80" s="511">
        <v>30</v>
      </c>
      <c r="L80" s="512" t="s">
        <v>30</v>
      </c>
      <c r="M80" s="496">
        <f>'2.виды ремонта'!C76</f>
        <v>2032813</v>
      </c>
      <c r="N80" s="504">
        <v>0</v>
      </c>
      <c r="O80" s="504">
        <v>0</v>
      </c>
      <c r="P80" s="504">
        <v>0</v>
      </c>
      <c r="Q80" s="504">
        <f t="shared" si="5"/>
        <v>2032813</v>
      </c>
      <c r="R80" s="47">
        <f t="shared" si="4"/>
        <v>3813.9080675422138</v>
      </c>
      <c r="S80" s="47">
        <v>5114.1899999999996</v>
      </c>
      <c r="T80" s="505" t="s">
        <v>84</v>
      </c>
    </row>
    <row r="81" spans="1:24" s="3" customFormat="1" ht="37.5" customHeight="1">
      <c r="A81" s="506">
        <f t="shared" si="6"/>
        <v>28</v>
      </c>
      <c r="B81" s="521" t="s">
        <v>143</v>
      </c>
      <c r="C81" s="517">
        <v>1985</v>
      </c>
      <c r="D81" s="518"/>
      <c r="E81" s="516" t="s">
        <v>78</v>
      </c>
      <c r="F81" s="517">
        <v>2</v>
      </c>
      <c r="G81" s="517">
        <v>2</v>
      </c>
      <c r="H81" s="519">
        <v>686.2</v>
      </c>
      <c r="I81" s="519">
        <v>603.20000000000005</v>
      </c>
      <c r="J81" s="519">
        <v>603.20000000000005</v>
      </c>
      <c r="K81" s="516">
        <v>12</v>
      </c>
      <c r="L81" s="503" t="s">
        <v>114</v>
      </c>
      <c r="M81" s="496">
        <f>'2.виды ремонта'!C77</f>
        <v>2623916</v>
      </c>
      <c r="N81" s="504">
        <v>0</v>
      </c>
      <c r="O81" s="504">
        <v>0</v>
      </c>
      <c r="P81" s="504">
        <v>0</v>
      </c>
      <c r="Q81" s="504">
        <f t="shared" si="5"/>
        <v>2623916</v>
      </c>
      <c r="R81" s="47">
        <f t="shared" si="4"/>
        <v>4349.9933687002649</v>
      </c>
      <c r="S81" s="47">
        <v>5114.1899999999996</v>
      </c>
      <c r="T81" s="505" t="s">
        <v>84</v>
      </c>
    </row>
    <row r="82" spans="1:24" s="29" customFormat="1" ht="37.5" customHeight="1">
      <c r="A82" s="522" t="s">
        <v>33</v>
      </c>
      <c r="B82" s="523"/>
      <c r="C82" s="523"/>
      <c r="D82" s="524"/>
      <c r="E82" s="525" t="s">
        <v>28</v>
      </c>
      <c r="F82" s="507" t="s">
        <v>28</v>
      </c>
      <c r="G82" s="507" t="s">
        <v>28</v>
      </c>
      <c r="H82" s="510">
        <f>SUM(H54:H81)</f>
        <v>62835.199999999983</v>
      </c>
      <c r="I82" s="510">
        <f>SUM(I54:I81)</f>
        <v>49860.400000000009</v>
      </c>
      <c r="J82" s="510">
        <f>SUM(J54:J81)</f>
        <v>49040.499999999993</v>
      </c>
      <c r="K82" s="511">
        <f>SUM(K54:K81)</f>
        <v>2296</v>
      </c>
      <c r="L82" s="514" t="s">
        <v>28</v>
      </c>
      <c r="M82" s="504">
        <f>SUM(M54:M81)</f>
        <v>69114743</v>
      </c>
      <c r="N82" s="504">
        <f>SUM(N54:N81)</f>
        <v>0</v>
      </c>
      <c r="O82" s="504">
        <f>SUM(O54:O81)</f>
        <v>0</v>
      </c>
      <c r="P82" s="504">
        <f>SUM(P54:P81)</f>
        <v>0</v>
      </c>
      <c r="Q82" s="504">
        <f>SUM(Q54:Q81)</f>
        <v>69114743</v>
      </c>
      <c r="R82" s="47">
        <f t="shared" si="4"/>
        <v>1386.1650327714979</v>
      </c>
      <c r="S82" s="47">
        <v>5114.1899999999996</v>
      </c>
      <c r="T82" s="505" t="s">
        <v>84</v>
      </c>
      <c r="V82" s="89"/>
      <c r="W82" s="14"/>
    </row>
    <row r="83" spans="1:24" s="18" customFormat="1" ht="41.25" customHeight="1">
      <c r="A83" s="356" t="s">
        <v>206</v>
      </c>
      <c r="B83" s="357"/>
      <c r="C83" s="357"/>
      <c r="D83" s="357"/>
      <c r="E83" s="357"/>
      <c r="F83" s="357"/>
      <c r="G83" s="357"/>
      <c r="H83" s="357"/>
      <c r="I83" s="357"/>
      <c r="J83" s="357"/>
      <c r="K83" s="357"/>
      <c r="L83" s="357"/>
      <c r="M83" s="357"/>
      <c r="N83" s="357"/>
      <c r="O83" s="357"/>
      <c r="P83" s="357"/>
      <c r="Q83" s="357"/>
      <c r="R83" s="357"/>
      <c r="S83" s="357"/>
      <c r="T83" s="358"/>
      <c r="V83" s="13"/>
      <c r="W83" s="13"/>
      <c r="X83" s="17"/>
    </row>
    <row r="84" spans="1:24" s="29" customFormat="1" ht="37.5" customHeight="1">
      <c r="A84" s="396" t="s">
        <v>32</v>
      </c>
      <c r="B84" s="396"/>
      <c r="C84" s="396"/>
      <c r="D84" s="396"/>
      <c r="E84" s="396"/>
      <c r="F84" s="396"/>
      <c r="G84" s="396"/>
      <c r="H84" s="396"/>
      <c r="I84" s="396"/>
      <c r="J84" s="396"/>
      <c r="K84" s="396"/>
      <c r="L84" s="396"/>
      <c r="M84" s="396"/>
      <c r="N84" s="396"/>
      <c r="O84" s="396"/>
      <c r="P84" s="396"/>
      <c r="Q84" s="396"/>
      <c r="R84" s="529"/>
      <c r="S84" s="396"/>
      <c r="T84" s="396"/>
      <c r="V84" s="89"/>
    </row>
    <row r="85" spans="1:24" ht="37.5" customHeight="1">
      <c r="A85" s="532">
        <v>1</v>
      </c>
      <c r="B85" s="216" t="s">
        <v>145</v>
      </c>
      <c r="C85" s="229">
        <v>1967</v>
      </c>
      <c r="D85" s="533"/>
      <c r="E85" s="216" t="s">
        <v>78</v>
      </c>
      <c r="F85" s="229">
        <v>5</v>
      </c>
      <c r="G85" s="229">
        <v>4</v>
      </c>
      <c r="H85" s="217">
        <v>3439.6</v>
      </c>
      <c r="I85" s="217">
        <v>3162</v>
      </c>
      <c r="J85" s="217">
        <v>3092</v>
      </c>
      <c r="K85" s="218">
        <v>172</v>
      </c>
      <c r="L85" s="394" t="s">
        <v>30</v>
      </c>
      <c r="M85" s="526">
        <f>'2.виды ремонта'!C81</f>
        <v>3907768</v>
      </c>
      <c r="N85" s="220">
        <v>0</v>
      </c>
      <c r="O85" s="220">
        <v>0</v>
      </c>
      <c r="P85" s="220">
        <v>0</v>
      </c>
      <c r="Q85" s="220">
        <f>M85</f>
        <v>3907768</v>
      </c>
      <c r="R85" s="220">
        <f t="shared" ref="R85:R107" si="7">M85/I85</f>
        <v>1235.853257432005</v>
      </c>
      <c r="S85" s="47">
        <v>5114.1899999999996</v>
      </c>
      <c r="T85" s="528" t="s">
        <v>144</v>
      </c>
      <c r="U85" s="1"/>
      <c r="V85" s="1"/>
      <c r="W85" s="1"/>
    </row>
    <row r="86" spans="1:24" s="535" customFormat="1" ht="37.5" customHeight="1">
      <c r="A86" s="215">
        <f>A85+1</f>
        <v>2</v>
      </c>
      <c r="B86" s="216" t="s">
        <v>146</v>
      </c>
      <c r="C86" s="229">
        <v>1967</v>
      </c>
      <c r="D86" s="534"/>
      <c r="E86" s="216" t="s">
        <v>78</v>
      </c>
      <c r="F86" s="229">
        <v>5</v>
      </c>
      <c r="G86" s="229">
        <v>4</v>
      </c>
      <c r="H86" s="217">
        <v>3358.5</v>
      </c>
      <c r="I86" s="217">
        <v>3137.3</v>
      </c>
      <c r="J86" s="217">
        <v>3064.4</v>
      </c>
      <c r="K86" s="218">
        <v>154</v>
      </c>
      <c r="L86" s="394" t="s">
        <v>30</v>
      </c>
      <c r="M86" s="526">
        <f>'2.виды ремонта'!C82</f>
        <v>3805866</v>
      </c>
      <c r="N86" s="220">
        <v>0</v>
      </c>
      <c r="O86" s="220">
        <v>0</v>
      </c>
      <c r="P86" s="220">
        <v>0</v>
      </c>
      <c r="Q86" s="220">
        <f t="shared" ref="Q86:Q106" si="8">M86</f>
        <v>3805866</v>
      </c>
      <c r="R86" s="220">
        <f t="shared" si="7"/>
        <v>1213.1023491537308</v>
      </c>
      <c r="S86" s="47">
        <v>5114.1899999999996</v>
      </c>
      <c r="T86" s="528" t="s">
        <v>144</v>
      </c>
    </row>
    <row r="87" spans="1:24" s="535" customFormat="1" ht="37.5" customHeight="1">
      <c r="A87" s="215">
        <f t="shared" ref="A87:A106" si="9">A86+1</f>
        <v>3</v>
      </c>
      <c r="B87" s="216" t="s">
        <v>147</v>
      </c>
      <c r="C87" s="229">
        <v>1968</v>
      </c>
      <c r="D87" s="534"/>
      <c r="E87" s="216" t="s">
        <v>78</v>
      </c>
      <c r="F87" s="229">
        <v>5</v>
      </c>
      <c r="G87" s="229">
        <v>4</v>
      </c>
      <c r="H87" s="217">
        <v>3478.5</v>
      </c>
      <c r="I87" s="217">
        <v>2525.6</v>
      </c>
      <c r="J87" s="217">
        <v>2525.6</v>
      </c>
      <c r="K87" s="218">
        <v>142</v>
      </c>
      <c r="L87" s="394" t="s">
        <v>30</v>
      </c>
      <c r="M87" s="526">
        <f>'2.виды ремонта'!C83</f>
        <v>3660439</v>
      </c>
      <c r="N87" s="220">
        <v>0</v>
      </c>
      <c r="O87" s="220">
        <v>0</v>
      </c>
      <c r="P87" s="220">
        <v>0</v>
      </c>
      <c r="Q87" s="220">
        <f t="shared" si="8"/>
        <v>3660439</v>
      </c>
      <c r="R87" s="220">
        <f t="shared" si="7"/>
        <v>1449.3344155844156</v>
      </c>
      <c r="S87" s="47">
        <v>5114.1899999999996</v>
      </c>
      <c r="T87" s="528" t="s">
        <v>144</v>
      </c>
    </row>
    <row r="88" spans="1:24" s="535" customFormat="1" ht="37.5" customHeight="1">
      <c r="A88" s="215">
        <f t="shared" si="9"/>
        <v>4</v>
      </c>
      <c r="B88" s="216" t="s">
        <v>148</v>
      </c>
      <c r="C88" s="229">
        <v>1969</v>
      </c>
      <c r="D88" s="534"/>
      <c r="E88" s="216" t="s">
        <v>78</v>
      </c>
      <c r="F88" s="229">
        <v>5</v>
      </c>
      <c r="G88" s="229">
        <v>6</v>
      </c>
      <c r="H88" s="217">
        <v>4928.3</v>
      </c>
      <c r="I88" s="217">
        <v>4503.3999999999996</v>
      </c>
      <c r="J88" s="217">
        <v>4143</v>
      </c>
      <c r="K88" s="218">
        <v>200</v>
      </c>
      <c r="L88" s="394" t="s">
        <v>30</v>
      </c>
      <c r="M88" s="526">
        <f>'2.виды ремонта'!C84</f>
        <v>5275692</v>
      </c>
      <c r="N88" s="220">
        <v>0</v>
      </c>
      <c r="O88" s="220">
        <v>0</v>
      </c>
      <c r="P88" s="220">
        <v>0</v>
      </c>
      <c r="Q88" s="220">
        <f t="shared" si="8"/>
        <v>5275692</v>
      </c>
      <c r="R88" s="220">
        <f t="shared" si="7"/>
        <v>1171.4908735621975</v>
      </c>
      <c r="S88" s="47">
        <v>5114.1899999999996</v>
      </c>
      <c r="T88" s="528" t="s">
        <v>144</v>
      </c>
    </row>
    <row r="89" spans="1:24" s="535" customFormat="1" ht="37.5" customHeight="1">
      <c r="A89" s="215">
        <f t="shared" si="9"/>
        <v>5</v>
      </c>
      <c r="B89" s="216" t="s">
        <v>149</v>
      </c>
      <c r="C89" s="229">
        <v>1973</v>
      </c>
      <c r="D89" s="534"/>
      <c r="E89" s="226" t="s">
        <v>78</v>
      </c>
      <c r="F89" s="229">
        <v>2</v>
      </c>
      <c r="G89" s="229">
        <v>2</v>
      </c>
      <c r="H89" s="217">
        <v>564.1</v>
      </c>
      <c r="I89" s="217">
        <v>472.5</v>
      </c>
      <c r="J89" s="217">
        <v>393.9</v>
      </c>
      <c r="K89" s="218">
        <v>12</v>
      </c>
      <c r="L89" s="394" t="s">
        <v>30</v>
      </c>
      <c r="M89" s="526">
        <f>'2.виды ремонта'!C85</f>
        <v>2217793</v>
      </c>
      <c r="N89" s="220">
        <v>0</v>
      </c>
      <c r="O89" s="220">
        <v>0</v>
      </c>
      <c r="P89" s="220">
        <v>0</v>
      </c>
      <c r="Q89" s="220">
        <f t="shared" si="8"/>
        <v>2217793</v>
      </c>
      <c r="R89" s="220">
        <f t="shared" si="7"/>
        <v>4693.7417989417991</v>
      </c>
      <c r="S89" s="47">
        <v>5114.1899999999996</v>
      </c>
      <c r="T89" s="528" t="s">
        <v>144</v>
      </c>
    </row>
    <row r="90" spans="1:24" s="535" customFormat="1" ht="37.5" customHeight="1">
      <c r="A90" s="215">
        <f t="shared" si="9"/>
        <v>6</v>
      </c>
      <c r="B90" s="229" t="s">
        <v>150</v>
      </c>
      <c r="C90" s="229">
        <v>1977</v>
      </c>
      <c r="D90" s="534"/>
      <c r="E90" s="216" t="s">
        <v>78</v>
      </c>
      <c r="F90" s="229">
        <v>5</v>
      </c>
      <c r="G90" s="229">
        <v>8</v>
      </c>
      <c r="H90" s="217">
        <v>6910.3</v>
      </c>
      <c r="I90" s="217">
        <v>5169.8999999999996</v>
      </c>
      <c r="J90" s="217">
        <v>5169.8999999999996</v>
      </c>
      <c r="K90" s="218">
        <v>250</v>
      </c>
      <c r="L90" s="394" t="s">
        <v>30</v>
      </c>
      <c r="M90" s="526">
        <f>'2.виды ремонта'!C86</f>
        <v>5515226</v>
      </c>
      <c r="N90" s="220">
        <v>0</v>
      </c>
      <c r="O90" s="220">
        <v>0</v>
      </c>
      <c r="P90" s="220">
        <v>0</v>
      </c>
      <c r="Q90" s="220">
        <f t="shared" si="8"/>
        <v>5515226</v>
      </c>
      <c r="R90" s="220">
        <f t="shared" si="7"/>
        <v>1066.7954892744542</v>
      </c>
      <c r="S90" s="47">
        <v>5114.1899999999996</v>
      </c>
      <c r="T90" s="528" t="s">
        <v>144</v>
      </c>
    </row>
    <row r="91" spans="1:24" s="535" customFormat="1" ht="57" customHeight="1">
      <c r="A91" s="215">
        <f t="shared" si="9"/>
        <v>7</v>
      </c>
      <c r="B91" s="216" t="s">
        <v>151</v>
      </c>
      <c r="C91" s="229">
        <v>1980</v>
      </c>
      <c r="D91" s="533"/>
      <c r="E91" s="216" t="s">
        <v>78</v>
      </c>
      <c r="F91" s="229">
        <v>2</v>
      </c>
      <c r="G91" s="229">
        <v>3</v>
      </c>
      <c r="H91" s="217">
        <v>1132.9000000000001</v>
      </c>
      <c r="I91" s="217">
        <v>963.1</v>
      </c>
      <c r="J91" s="217">
        <v>860.4</v>
      </c>
      <c r="K91" s="218">
        <v>50</v>
      </c>
      <c r="L91" s="530" t="s">
        <v>29</v>
      </c>
      <c r="M91" s="526">
        <f>'2.виды ремонта'!C87</f>
        <v>495810</v>
      </c>
      <c r="N91" s="220">
        <v>0</v>
      </c>
      <c r="O91" s="220">
        <v>0</v>
      </c>
      <c r="P91" s="220">
        <v>0</v>
      </c>
      <c r="Q91" s="220">
        <f t="shared" si="8"/>
        <v>495810</v>
      </c>
      <c r="R91" s="220">
        <f t="shared" si="7"/>
        <v>514.80635448032399</v>
      </c>
      <c r="S91" s="47">
        <v>5114.1899999999996</v>
      </c>
      <c r="T91" s="528" t="s">
        <v>144</v>
      </c>
    </row>
    <row r="92" spans="1:24" s="535" customFormat="1" ht="37.5" customHeight="1">
      <c r="A92" s="215">
        <f t="shared" si="9"/>
        <v>8</v>
      </c>
      <c r="B92" s="216" t="s">
        <v>152</v>
      </c>
      <c r="C92" s="229">
        <v>1974</v>
      </c>
      <c r="D92" s="534"/>
      <c r="E92" s="216" t="s">
        <v>78</v>
      </c>
      <c r="F92" s="229">
        <v>5</v>
      </c>
      <c r="G92" s="229">
        <v>8</v>
      </c>
      <c r="H92" s="217">
        <v>7379.8</v>
      </c>
      <c r="I92" s="217">
        <v>6671.5</v>
      </c>
      <c r="J92" s="217">
        <v>5892.5</v>
      </c>
      <c r="K92" s="218">
        <v>159</v>
      </c>
      <c r="L92" s="536" t="s">
        <v>114</v>
      </c>
      <c r="M92" s="526">
        <f>'2.виды ремонта'!C88</f>
        <v>5033232</v>
      </c>
      <c r="N92" s="220">
        <v>0</v>
      </c>
      <c r="O92" s="220">
        <v>0</v>
      </c>
      <c r="P92" s="220">
        <v>0</v>
      </c>
      <c r="Q92" s="220">
        <f t="shared" si="8"/>
        <v>5033232</v>
      </c>
      <c r="R92" s="220">
        <f t="shared" si="7"/>
        <v>754.4378325713858</v>
      </c>
      <c r="S92" s="47">
        <v>5114.1899999999996</v>
      </c>
      <c r="T92" s="528" t="s">
        <v>144</v>
      </c>
    </row>
    <row r="93" spans="1:24" s="535" customFormat="1" ht="37.5" customHeight="1">
      <c r="A93" s="215">
        <f t="shared" si="9"/>
        <v>9</v>
      </c>
      <c r="B93" s="216" t="s">
        <v>153</v>
      </c>
      <c r="C93" s="229">
        <v>1975</v>
      </c>
      <c r="D93" s="534"/>
      <c r="E93" s="216" t="s">
        <v>78</v>
      </c>
      <c r="F93" s="229">
        <v>5</v>
      </c>
      <c r="G93" s="229">
        <v>6</v>
      </c>
      <c r="H93" s="217">
        <v>4946.8999999999996</v>
      </c>
      <c r="I93" s="217">
        <v>4412.1000000000004</v>
      </c>
      <c r="J93" s="217">
        <v>4412.1000000000004</v>
      </c>
      <c r="K93" s="218">
        <v>180</v>
      </c>
      <c r="L93" s="536" t="s">
        <v>114</v>
      </c>
      <c r="M93" s="526">
        <f>'2.виды ремонта'!C89</f>
        <v>5053860</v>
      </c>
      <c r="N93" s="220">
        <v>0</v>
      </c>
      <c r="O93" s="220">
        <v>0</v>
      </c>
      <c r="P93" s="220">
        <v>0</v>
      </c>
      <c r="Q93" s="220">
        <f t="shared" si="8"/>
        <v>5053860</v>
      </c>
      <c r="R93" s="220">
        <f t="shared" si="7"/>
        <v>1145.4545454545453</v>
      </c>
      <c r="S93" s="47">
        <v>5114.1899999999996</v>
      </c>
      <c r="T93" s="528" t="s">
        <v>144</v>
      </c>
    </row>
    <row r="94" spans="1:24" s="535" customFormat="1" ht="37.5" customHeight="1">
      <c r="A94" s="215">
        <f t="shared" si="9"/>
        <v>10</v>
      </c>
      <c r="B94" s="216" t="s">
        <v>154</v>
      </c>
      <c r="C94" s="229">
        <v>1984</v>
      </c>
      <c r="D94" s="534"/>
      <c r="E94" s="216" t="s">
        <v>78</v>
      </c>
      <c r="F94" s="229">
        <v>4</v>
      </c>
      <c r="G94" s="229">
        <v>2</v>
      </c>
      <c r="H94" s="217">
        <v>1248.7</v>
      </c>
      <c r="I94" s="217">
        <v>1123.0999999999999</v>
      </c>
      <c r="J94" s="217">
        <v>1123.0999999999999</v>
      </c>
      <c r="K94" s="218">
        <v>48</v>
      </c>
      <c r="L94" s="394" t="s">
        <v>30</v>
      </c>
      <c r="M94" s="526">
        <f>'2.виды ремонта'!C90</f>
        <v>2134998</v>
      </c>
      <c r="N94" s="220">
        <v>0</v>
      </c>
      <c r="O94" s="220">
        <v>0</v>
      </c>
      <c r="P94" s="220">
        <v>0</v>
      </c>
      <c r="Q94" s="220">
        <f t="shared" si="8"/>
        <v>2134998</v>
      </c>
      <c r="R94" s="220">
        <f t="shared" si="7"/>
        <v>1900.9865550707864</v>
      </c>
      <c r="S94" s="47">
        <v>5114.1899999999996</v>
      </c>
      <c r="T94" s="528" t="s">
        <v>144</v>
      </c>
    </row>
    <row r="95" spans="1:24" s="535" customFormat="1" ht="37.5" customHeight="1">
      <c r="A95" s="215">
        <f t="shared" si="9"/>
        <v>11</v>
      </c>
      <c r="B95" s="216" t="s">
        <v>155</v>
      </c>
      <c r="C95" s="229">
        <v>1961</v>
      </c>
      <c r="D95" s="534"/>
      <c r="E95" s="216" t="s">
        <v>78</v>
      </c>
      <c r="F95" s="229">
        <v>3</v>
      </c>
      <c r="G95" s="229">
        <v>3</v>
      </c>
      <c r="H95" s="217">
        <v>1615</v>
      </c>
      <c r="I95" s="217">
        <v>1500.3</v>
      </c>
      <c r="J95" s="217">
        <v>1448.8</v>
      </c>
      <c r="K95" s="218">
        <v>69</v>
      </c>
      <c r="L95" s="394" t="s">
        <v>30</v>
      </c>
      <c r="M95" s="526">
        <f>'2.виды ремонта'!C91</f>
        <v>2831193</v>
      </c>
      <c r="N95" s="220">
        <v>0</v>
      </c>
      <c r="O95" s="220">
        <v>0</v>
      </c>
      <c r="P95" s="220">
        <v>0</v>
      </c>
      <c r="Q95" s="220">
        <f t="shared" si="8"/>
        <v>2831193</v>
      </c>
      <c r="R95" s="220">
        <f t="shared" si="7"/>
        <v>1887.0845830833834</v>
      </c>
      <c r="S95" s="47">
        <v>5114.1899999999996</v>
      </c>
      <c r="T95" s="528" t="s">
        <v>144</v>
      </c>
    </row>
    <row r="96" spans="1:24" s="535" customFormat="1" ht="37.5" customHeight="1">
      <c r="A96" s="215">
        <f t="shared" si="9"/>
        <v>12</v>
      </c>
      <c r="B96" s="236" t="s">
        <v>156</v>
      </c>
      <c r="C96" s="229">
        <v>1970</v>
      </c>
      <c r="D96" s="533"/>
      <c r="E96" s="228" t="s">
        <v>78</v>
      </c>
      <c r="F96" s="531">
        <v>5</v>
      </c>
      <c r="G96" s="531">
        <v>4</v>
      </c>
      <c r="H96" s="217">
        <v>3406.7</v>
      </c>
      <c r="I96" s="217">
        <v>3372.1</v>
      </c>
      <c r="J96" s="217">
        <v>3372.1</v>
      </c>
      <c r="K96" s="218">
        <v>155</v>
      </c>
      <c r="L96" s="394" t="s">
        <v>30</v>
      </c>
      <c r="M96" s="526">
        <f>'2.виды ремонта'!C92</f>
        <v>4300938</v>
      </c>
      <c r="N96" s="220">
        <v>0</v>
      </c>
      <c r="O96" s="220">
        <v>0</v>
      </c>
      <c r="P96" s="220">
        <v>0</v>
      </c>
      <c r="Q96" s="220">
        <f t="shared" si="8"/>
        <v>4300938</v>
      </c>
      <c r="R96" s="220">
        <f t="shared" si="7"/>
        <v>1275.4479404525371</v>
      </c>
      <c r="S96" s="47">
        <v>5114.1899999999996</v>
      </c>
      <c r="T96" s="528" t="s">
        <v>144</v>
      </c>
    </row>
    <row r="97" spans="1:24" s="535" customFormat="1" ht="37.5" customHeight="1">
      <c r="A97" s="215">
        <f t="shared" si="9"/>
        <v>13</v>
      </c>
      <c r="B97" s="236" t="s">
        <v>157</v>
      </c>
      <c r="C97" s="229">
        <v>1959</v>
      </c>
      <c r="D97" s="533"/>
      <c r="E97" s="216" t="s">
        <v>78</v>
      </c>
      <c r="F97" s="527">
        <v>2</v>
      </c>
      <c r="G97" s="527">
        <v>3</v>
      </c>
      <c r="H97" s="217">
        <v>1064.2</v>
      </c>
      <c r="I97" s="217">
        <v>983.9</v>
      </c>
      <c r="J97" s="217">
        <v>983.9</v>
      </c>
      <c r="K97" s="218">
        <v>30</v>
      </c>
      <c r="L97" s="394" t="s">
        <v>30</v>
      </c>
      <c r="M97" s="526">
        <f>'2.виды ремонта'!C93</f>
        <v>2847902</v>
      </c>
      <c r="N97" s="220">
        <v>0</v>
      </c>
      <c r="O97" s="220">
        <v>0</v>
      </c>
      <c r="P97" s="220">
        <v>0</v>
      </c>
      <c r="Q97" s="220">
        <f t="shared" si="8"/>
        <v>2847902</v>
      </c>
      <c r="R97" s="220">
        <f t="shared" si="7"/>
        <v>2894.5035064539079</v>
      </c>
      <c r="S97" s="47">
        <v>5114.1899999999996</v>
      </c>
      <c r="T97" s="528" t="s">
        <v>144</v>
      </c>
    </row>
    <row r="98" spans="1:24" s="535" customFormat="1" ht="37.5" customHeight="1">
      <c r="A98" s="215">
        <f t="shared" si="9"/>
        <v>14</v>
      </c>
      <c r="B98" s="236" t="s">
        <v>158</v>
      </c>
      <c r="C98" s="229">
        <v>1957</v>
      </c>
      <c r="D98" s="533"/>
      <c r="E98" s="228" t="s">
        <v>78</v>
      </c>
      <c r="F98" s="531">
        <v>2</v>
      </c>
      <c r="G98" s="531">
        <v>2</v>
      </c>
      <c r="H98" s="217">
        <v>481.5</v>
      </c>
      <c r="I98" s="217">
        <v>437.4</v>
      </c>
      <c r="J98" s="217">
        <v>437.4</v>
      </c>
      <c r="K98" s="218">
        <v>21</v>
      </c>
      <c r="L98" s="394" t="s">
        <v>30</v>
      </c>
      <c r="M98" s="526">
        <f>'2.виды ремонта'!C94</f>
        <v>2107769</v>
      </c>
      <c r="N98" s="220">
        <v>0</v>
      </c>
      <c r="O98" s="220">
        <v>0</v>
      </c>
      <c r="P98" s="220">
        <v>0</v>
      </c>
      <c r="Q98" s="220">
        <f t="shared" si="8"/>
        <v>2107769</v>
      </c>
      <c r="R98" s="220">
        <f t="shared" si="7"/>
        <v>4818.8591678097855</v>
      </c>
      <c r="S98" s="47">
        <v>5114.1899999999996</v>
      </c>
      <c r="T98" s="528" t="s">
        <v>144</v>
      </c>
    </row>
    <row r="99" spans="1:24" s="535" customFormat="1" ht="37.5" customHeight="1">
      <c r="A99" s="215">
        <f t="shared" si="9"/>
        <v>15</v>
      </c>
      <c r="B99" s="236" t="s">
        <v>159</v>
      </c>
      <c r="C99" s="24">
        <v>1986</v>
      </c>
      <c r="D99" s="533"/>
      <c r="E99" s="228" t="s">
        <v>78</v>
      </c>
      <c r="F99" s="229">
        <v>5</v>
      </c>
      <c r="G99" s="229">
        <v>13</v>
      </c>
      <c r="H99" s="217">
        <v>11176.2</v>
      </c>
      <c r="I99" s="217">
        <v>9667.2000000000007</v>
      </c>
      <c r="J99" s="217">
        <v>9667.2000000000007</v>
      </c>
      <c r="K99" s="218">
        <v>381</v>
      </c>
      <c r="L99" s="394" t="s">
        <v>30</v>
      </c>
      <c r="M99" s="526">
        <f>'2.виды ремонта'!C95</f>
        <v>6974351</v>
      </c>
      <c r="N99" s="220">
        <v>0</v>
      </c>
      <c r="O99" s="220">
        <v>0</v>
      </c>
      <c r="P99" s="220">
        <v>0</v>
      </c>
      <c r="Q99" s="220">
        <f t="shared" si="8"/>
        <v>6974351</v>
      </c>
      <c r="R99" s="220">
        <f t="shared" si="7"/>
        <v>721.44478235683539</v>
      </c>
      <c r="S99" s="47">
        <v>5114.1899999999996</v>
      </c>
      <c r="T99" s="528" t="s">
        <v>144</v>
      </c>
    </row>
    <row r="100" spans="1:24" s="535" customFormat="1" ht="37.5" customHeight="1">
      <c r="A100" s="215">
        <f t="shared" si="9"/>
        <v>16</v>
      </c>
      <c r="B100" s="236" t="s">
        <v>160</v>
      </c>
      <c r="C100" s="229">
        <v>1990</v>
      </c>
      <c r="D100" s="533"/>
      <c r="E100" s="216" t="s">
        <v>78</v>
      </c>
      <c r="F100" s="527">
        <v>3</v>
      </c>
      <c r="G100" s="527">
        <v>3</v>
      </c>
      <c r="H100" s="217">
        <v>2214.6</v>
      </c>
      <c r="I100" s="217">
        <v>1911.4</v>
      </c>
      <c r="J100" s="217">
        <v>1848.9</v>
      </c>
      <c r="K100" s="218">
        <v>60</v>
      </c>
      <c r="L100" s="394" t="s">
        <v>30</v>
      </c>
      <c r="M100" s="526">
        <f>'2.виды ремонта'!C96</f>
        <v>2193548</v>
      </c>
      <c r="N100" s="220">
        <v>0</v>
      </c>
      <c r="O100" s="220">
        <v>0</v>
      </c>
      <c r="P100" s="220">
        <v>0</v>
      </c>
      <c r="Q100" s="220">
        <f t="shared" si="8"/>
        <v>2193548</v>
      </c>
      <c r="R100" s="220">
        <f t="shared" si="7"/>
        <v>1147.61326776185</v>
      </c>
      <c r="S100" s="47">
        <v>5114.1899999999996</v>
      </c>
      <c r="T100" s="528" t="s">
        <v>144</v>
      </c>
    </row>
    <row r="101" spans="1:24" s="535" customFormat="1" ht="37.5" customHeight="1">
      <c r="A101" s="215">
        <f t="shared" si="9"/>
        <v>17</v>
      </c>
      <c r="B101" s="236" t="s">
        <v>161</v>
      </c>
      <c r="C101" s="229">
        <v>1959</v>
      </c>
      <c r="D101" s="533"/>
      <c r="E101" s="228" t="s">
        <v>78</v>
      </c>
      <c r="F101" s="531">
        <v>2</v>
      </c>
      <c r="G101" s="531">
        <v>2</v>
      </c>
      <c r="H101" s="217">
        <v>488.1</v>
      </c>
      <c r="I101" s="217">
        <v>439.6</v>
      </c>
      <c r="J101" s="217">
        <v>439.6</v>
      </c>
      <c r="K101" s="218">
        <v>15</v>
      </c>
      <c r="L101" s="394" t="s">
        <v>30</v>
      </c>
      <c r="M101" s="526">
        <f>'2.виды ремонта'!C97</f>
        <v>1905718</v>
      </c>
      <c r="N101" s="220">
        <v>0</v>
      </c>
      <c r="O101" s="220">
        <v>0</v>
      </c>
      <c r="P101" s="220">
        <v>0</v>
      </c>
      <c r="Q101" s="220">
        <f t="shared" si="8"/>
        <v>1905718</v>
      </c>
      <c r="R101" s="220">
        <f t="shared" si="7"/>
        <v>4335.1182893539581</v>
      </c>
      <c r="S101" s="47">
        <v>5114.1899999999996</v>
      </c>
      <c r="T101" s="528" t="s">
        <v>144</v>
      </c>
    </row>
    <row r="102" spans="1:24" s="535" customFormat="1" ht="57" customHeight="1">
      <c r="A102" s="215">
        <f t="shared" si="9"/>
        <v>18</v>
      </c>
      <c r="B102" s="242" t="s">
        <v>162</v>
      </c>
      <c r="C102" s="229">
        <v>1959</v>
      </c>
      <c r="D102" s="533"/>
      <c r="E102" s="228" t="s">
        <v>78</v>
      </c>
      <c r="F102" s="527">
        <v>2</v>
      </c>
      <c r="G102" s="527">
        <v>3</v>
      </c>
      <c r="H102" s="217">
        <v>1014.1</v>
      </c>
      <c r="I102" s="217">
        <v>942.8</v>
      </c>
      <c r="J102" s="217">
        <v>942.8</v>
      </c>
      <c r="K102" s="218">
        <v>12</v>
      </c>
      <c r="L102" s="530" t="s">
        <v>29</v>
      </c>
      <c r="M102" s="526">
        <f>'2.виды ремонта'!C98</f>
        <v>428199</v>
      </c>
      <c r="N102" s="220">
        <v>0</v>
      </c>
      <c r="O102" s="220">
        <v>0</v>
      </c>
      <c r="P102" s="220">
        <v>0</v>
      </c>
      <c r="Q102" s="220">
        <f t="shared" si="8"/>
        <v>428199</v>
      </c>
      <c r="R102" s="220">
        <f t="shared" si="7"/>
        <v>454.17798048366569</v>
      </c>
      <c r="S102" s="47">
        <v>5114.1899999999996</v>
      </c>
      <c r="T102" s="528" t="s">
        <v>144</v>
      </c>
    </row>
    <row r="103" spans="1:24" s="535" customFormat="1" ht="37.5" customHeight="1">
      <c r="A103" s="215">
        <f t="shared" si="9"/>
        <v>19</v>
      </c>
      <c r="B103" s="242" t="s">
        <v>163</v>
      </c>
      <c r="C103" s="229">
        <v>1982</v>
      </c>
      <c r="D103" s="533"/>
      <c r="E103" s="228" t="s">
        <v>78</v>
      </c>
      <c r="F103" s="229">
        <v>5</v>
      </c>
      <c r="G103" s="229">
        <v>4</v>
      </c>
      <c r="H103" s="217">
        <v>3281</v>
      </c>
      <c r="I103" s="217">
        <v>2865.5</v>
      </c>
      <c r="J103" s="217">
        <v>2623.9</v>
      </c>
      <c r="K103" s="218">
        <v>120</v>
      </c>
      <c r="L103" s="394" t="s">
        <v>30</v>
      </c>
      <c r="M103" s="526">
        <f>'2.виды ремонта'!C99</f>
        <v>1965004</v>
      </c>
      <c r="N103" s="220">
        <v>0</v>
      </c>
      <c r="O103" s="220">
        <v>0</v>
      </c>
      <c r="P103" s="220">
        <v>0</v>
      </c>
      <c r="Q103" s="220">
        <f t="shared" si="8"/>
        <v>1965004</v>
      </c>
      <c r="R103" s="220">
        <f t="shared" si="7"/>
        <v>685.74559413714883</v>
      </c>
      <c r="S103" s="47">
        <v>5114.1899999999996</v>
      </c>
      <c r="T103" s="528" t="s">
        <v>144</v>
      </c>
    </row>
    <row r="104" spans="1:24" s="535" customFormat="1" ht="37.5" customHeight="1">
      <c r="A104" s="215">
        <f t="shared" si="9"/>
        <v>20</v>
      </c>
      <c r="B104" s="218" t="s">
        <v>164</v>
      </c>
      <c r="C104" s="531">
        <v>1955</v>
      </c>
      <c r="D104" s="534"/>
      <c r="E104" s="228" t="s">
        <v>78</v>
      </c>
      <c r="F104" s="531">
        <v>2</v>
      </c>
      <c r="G104" s="531">
        <v>2</v>
      </c>
      <c r="H104" s="227">
        <v>520.70000000000005</v>
      </c>
      <c r="I104" s="227">
        <v>439.29999999999995</v>
      </c>
      <c r="J104" s="227">
        <v>439.29999999999995</v>
      </c>
      <c r="K104" s="228">
        <v>36</v>
      </c>
      <c r="L104" s="394" t="s">
        <v>30</v>
      </c>
      <c r="M104" s="526">
        <f>'2.виды ремонта'!C100</f>
        <v>1899529</v>
      </c>
      <c r="N104" s="220">
        <v>0</v>
      </c>
      <c r="O104" s="220">
        <v>0</v>
      </c>
      <c r="P104" s="220">
        <v>0</v>
      </c>
      <c r="Q104" s="220">
        <f t="shared" si="8"/>
        <v>1899529</v>
      </c>
      <c r="R104" s="220">
        <f t="shared" si="7"/>
        <v>4323.9904393353063</v>
      </c>
      <c r="S104" s="47">
        <v>5114.1899999999996</v>
      </c>
      <c r="T104" s="528" t="s">
        <v>144</v>
      </c>
    </row>
    <row r="105" spans="1:24" s="535" customFormat="1" ht="37.5" customHeight="1">
      <c r="A105" s="215">
        <f t="shared" si="9"/>
        <v>21</v>
      </c>
      <c r="B105" s="228" t="s">
        <v>165</v>
      </c>
      <c r="C105" s="531">
        <v>1975</v>
      </c>
      <c r="D105" s="534"/>
      <c r="E105" s="228" t="s">
        <v>78</v>
      </c>
      <c r="F105" s="531">
        <v>2</v>
      </c>
      <c r="G105" s="531">
        <v>2</v>
      </c>
      <c r="H105" s="227">
        <v>772.4</v>
      </c>
      <c r="I105" s="227">
        <v>714.2</v>
      </c>
      <c r="J105" s="227">
        <v>714.2</v>
      </c>
      <c r="K105" s="228">
        <v>33</v>
      </c>
      <c r="L105" s="394" t="s">
        <v>30</v>
      </c>
      <c r="M105" s="526">
        <f>'2.виды ремонта'!C101</f>
        <v>2081979</v>
      </c>
      <c r="N105" s="220">
        <v>0</v>
      </c>
      <c r="O105" s="220">
        <v>0</v>
      </c>
      <c r="P105" s="220">
        <v>0</v>
      </c>
      <c r="Q105" s="220">
        <f t="shared" si="8"/>
        <v>2081979</v>
      </c>
      <c r="R105" s="220">
        <f t="shared" si="7"/>
        <v>2915.1204144497337</v>
      </c>
      <c r="S105" s="47">
        <v>5114.1899999999996</v>
      </c>
      <c r="T105" s="528" t="s">
        <v>144</v>
      </c>
    </row>
    <row r="106" spans="1:24" s="535" customFormat="1" ht="37.5" customHeight="1">
      <c r="A106" s="215">
        <f t="shared" si="9"/>
        <v>22</v>
      </c>
      <c r="B106" s="216" t="s">
        <v>166</v>
      </c>
      <c r="C106" s="229">
        <v>1965</v>
      </c>
      <c r="D106" s="534"/>
      <c r="E106" s="228" t="s">
        <v>78</v>
      </c>
      <c r="F106" s="229">
        <v>2</v>
      </c>
      <c r="G106" s="229">
        <v>2</v>
      </c>
      <c r="H106" s="217">
        <v>837.9</v>
      </c>
      <c r="I106" s="217">
        <v>620.79999999999995</v>
      </c>
      <c r="J106" s="217">
        <v>620.79999999999995</v>
      </c>
      <c r="K106" s="218">
        <v>20</v>
      </c>
      <c r="L106" s="394" t="s">
        <v>30</v>
      </c>
      <c r="M106" s="526">
        <f>'2.виды ремонта'!C102</f>
        <v>2477927</v>
      </c>
      <c r="N106" s="220">
        <v>0</v>
      </c>
      <c r="O106" s="220">
        <v>0</v>
      </c>
      <c r="P106" s="220">
        <v>0</v>
      </c>
      <c r="Q106" s="220">
        <f t="shared" si="8"/>
        <v>2477927</v>
      </c>
      <c r="R106" s="220">
        <f t="shared" si="7"/>
        <v>3991.5061211340208</v>
      </c>
      <c r="S106" s="47">
        <v>5114.1899999999996</v>
      </c>
      <c r="T106" s="528" t="s">
        <v>144</v>
      </c>
    </row>
    <row r="107" spans="1:24" s="29" customFormat="1" ht="37.5" customHeight="1">
      <c r="A107" s="395" t="s">
        <v>33</v>
      </c>
      <c r="B107" s="395"/>
      <c r="C107" s="395"/>
      <c r="D107" s="395"/>
      <c r="E107" s="216" t="s">
        <v>28</v>
      </c>
      <c r="F107" s="229" t="s">
        <v>28</v>
      </c>
      <c r="G107" s="229" t="s">
        <v>28</v>
      </c>
      <c r="H107" s="217">
        <f>SUM(H85:H106)</f>
        <v>64259.999999999993</v>
      </c>
      <c r="I107" s="217">
        <f t="shared" ref="I107:K107" si="10">SUM(I85:I106)</f>
        <v>56035</v>
      </c>
      <c r="J107" s="217">
        <f t="shared" si="10"/>
        <v>54215.80000000001</v>
      </c>
      <c r="K107" s="218">
        <f t="shared" si="10"/>
        <v>2319</v>
      </c>
      <c r="L107" s="219" t="s">
        <v>28</v>
      </c>
      <c r="M107" s="220">
        <f t="shared" ref="M107:Q107" si="11">SUM(M85:M106)</f>
        <v>69114741</v>
      </c>
      <c r="N107" s="220">
        <f t="shared" si="11"/>
        <v>0</v>
      </c>
      <c r="O107" s="220">
        <f t="shared" si="11"/>
        <v>0</v>
      </c>
      <c r="P107" s="220">
        <f t="shared" si="11"/>
        <v>0</v>
      </c>
      <c r="Q107" s="220">
        <f t="shared" si="11"/>
        <v>69114741</v>
      </c>
      <c r="R107" s="220">
        <f t="shared" si="7"/>
        <v>1233.4209154992416</v>
      </c>
      <c r="S107" s="47">
        <v>5114.1899999999996</v>
      </c>
      <c r="T107" s="220" t="s">
        <v>144</v>
      </c>
      <c r="V107" s="89"/>
      <c r="W107" s="14"/>
    </row>
    <row r="108" spans="1:24" s="2" customFormat="1" ht="41.25" customHeight="1">
      <c r="A108" s="59" t="s">
        <v>34</v>
      </c>
      <c r="B108" s="59"/>
      <c r="C108" s="59"/>
      <c r="D108" s="59"/>
      <c r="E108" s="59"/>
      <c r="F108" s="59"/>
      <c r="G108" s="59"/>
      <c r="H108" s="59"/>
      <c r="I108" s="59"/>
      <c r="J108" s="59"/>
      <c r="K108" s="59"/>
      <c r="L108" s="59"/>
      <c r="M108" s="59"/>
      <c r="N108" s="59"/>
      <c r="O108" s="59"/>
      <c r="P108" s="59"/>
      <c r="Q108" s="59"/>
      <c r="R108" s="59"/>
      <c r="S108" s="59"/>
      <c r="T108" s="59"/>
      <c r="V108" s="13"/>
      <c r="W108" s="13"/>
      <c r="X108" s="1"/>
    </row>
    <row r="109" spans="1:24" s="43" customFormat="1" ht="37.5" customHeight="1">
      <c r="A109" s="345" t="s">
        <v>32</v>
      </c>
      <c r="B109" s="346"/>
      <c r="C109" s="346"/>
      <c r="D109" s="346"/>
      <c r="E109" s="346"/>
      <c r="F109" s="346"/>
      <c r="G109" s="346"/>
      <c r="H109" s="346"/>
      <c r="I109" s="346"/>
      <c r="J109" s="346"/>
      <c r="K109" s="346"/>
      <c r="L109" s="346"/>
      <c r="M109" s="346"/>
      <c r="N109" s="346"/>
      <c r="O109" s="346"/>
      <c r="P109" s="346"/>
      <c r="Q109" s="346"/>
      <c r="R109" s="346"/>
      <c r="S109" s="346"/>
      <c r="T109" s="347"/>
      <c r="X109" s="45"/>
    </row>
    <row r="110" spans="1:24" s="3" customFormat="1" ht="37.5" customHeight="1">
      <c r="A110" s="275">
        <v>1</v>
      </c>
      <c r="B110" s="276" t="s">
        <v>167</v>
      </c>
      <c r="C110" s="538">
        <v>1939</v>
      </c>
      <c r="D110" s="539"/>
      <c r="E110" s="251" t="s">
        <v>87</v>
      </c>
      <c r="F110" s="538">
        <v>2</v>
      </c>
      <c r="G110" s="538">
        <v>2</v>
      </c>
      <c r="H110" s="277">
        <v>633.70000000000005</v>
      </c>
      <c r="I110" s="277">
        <v>582.1</v>
      </c>
      <c r="J110" s="277">
        <v>438.5</v>
      </c>
      <c r="K110" s="348">
        <v>10</v>
      </c>
      <c r="L110" s="253" t="s">
        <v>85</v>
      </c>
      <c r="M110" s="263">
        <f>'2.виды ремонта'!C106</f>
        <v>2288371</v>
      </c>
      <c r="N110" s="349">
        <v>0</v>
      </c>
      <c r="O110" s="349">
        <v>0</v>
      </c>
      <c r="P110" s="349">
        <v>0</v>
      </c>
      <c r="Q110" s="349">
        <f>M110</f>
        <v>2288371</v>
      </c>
      <c r="R110" s="349">
        <f t="shared" ref="R110:R119" si="12">M110/I110</f>
        <v>3931.2334650403709</v>
      </c>
      <c r="S110" s="443">
        <v>5114.1899999999996</v>
      </c>
      <c r="T110" s="537" t="s">
        <v>176</v>
      </c>
      <c r="X110" s="45"/>
    </row>
    <row r="111" spans="1:24" s="3" customFormat="1" ht="37.5" customHeight="1">
      <c r="A111" s="275">
        <f t="shared" ref="A111:A118" si="13">A110+1</f>
        <v>2</v>
      </c>
      <c r="B111" s="276" t="s">
        <v>168</v>
      </c>
      <c r="C111" s="538">
        <v>1987</v>
      </c>
      <c r="D111" s="539"/>
      <c r="E111" s="276" t="s">
        <v>78</v>
      </c>
      <c r="F111" s="538">
        <v>3</v>
      </c>
      <c r="G111" s="538">
        <v>2</v>
      </c>
      <c r="H111" s="277">
        <v>1169.0999999999999</v>
      </c>
      <c r="I111" s="277">
        <v>1028.3</v>
      </c>
      <c r="J111" s="277">
        <v>1028.3</v>
      </c>
      <c r="K111" s="348">
        <v>34</v>
      </c>
      <c r="L111" s="253" t="s">
        <v>85</v>
      </c>
      <c r="M111" s="263">
        <f>'2.виды ремонта'!C107</f>
        <v>1404247</v>
      </c>
      <c r="N111" s="349">
        <v>0</v>
      </c>
      <c r="O111" s="349">
        <v>0</v>
      </c>
      <c r="P111" s="349">
        <v>0</v>
      </c>
      <c r="Q111" s="349">
        <f t="shared" ref="Q111:Q118" si="14">M111</f>
        <v>1404247</v>
      </c>
      <c r="R111" s="349">
        <f t="shared" si="12"/>
        <v>1365.6005056890012</v>
      </c>
      <c r="S111" s="443">
        <v>5114.1899999999996</v>
      </c>
      <c r="T111" s="537" t="s">
        <v>176</v>
      </c>
      <c r="X111" s="45"/>
    </row>
    <row r="112" spans="1:24" s="3" customFormat="1" ht="57" customHeight="1">
      <c r="A112" s="275">
        <f t="shared" si="13"/>
        <v>3</v>
      </c>
      <c r="B112" s="276" t="s">
        <v>169</v>
      </c>
      <c r="C112" s="538">
        <v>1977</v>
      </c>
      <c r="D112" s="539"/>
      <c r="E112" s="276" t="s">
        <v>78</v>
      </c>
      <c r="F112" s="538">
        <v>3</v>
      </c>
      <c r="G112" s="538">
        <v>1</v>
      </c>
      <c r="H112" s="277">
        <v>911.3</v>
      </c>
      <c r="I112" s="277">
        <v>611.29999999999995</v>
      </c>
      <c r="J112" s="277">
        <v>522</v>
      </c>
      <c r="K112" s="348">
        <v>59</v>
      </c>
      <c r="L112" s="259" t="s">
        <v>29</v>
      </c>
      <c r="M112" s="263">
        <f>'2.виды ремонта'!C108</f>
        <v>946546</v>
      </c>
      <c r="N112" s="349">
        <v>0</v>
      </c>
      <c r="O112" s="349">
        <v>0</v>
      </c>
      <c r="P112" s="349">
        <v>0</v>
      </c>
      <c r="Q112" s="349">
        <f t="shared" si="14"/>
        <v>946546</v>
      </c>
      <c r="R112" s="349">
        <f t="shared" si="12"/>
        <v>1548.4148535907084</v>
      </c>
      <c r="S112" s="443">
        <v>5114.1899999999996</v>
      </c>
      <c r="T112" s="537" t="s">
        <v>176</v>
      </c>
      <c r="X112" s="45"/>
    </row>
    <row r="113" spans="1:24" s="3" customFormat="1" ht="37.5" customHeight="1">
      <c r="A113" s="275">
        <f t="shared" si="13"/>
        <v>4</v>
      </c>
      <c r="B113" s="251" t="s">
        <v>191</v>
      </c>
      <c r="C113" s="540">
        <v>1978</v>
      </c>
      <c r="D113" s="541"/>
      <c r="E113" s="251" t="s">
        <v>78</v>
      </c>
      <c r="F113" s="540">
        <v>5</v>
      </c>
      <c r="G113" s="540">
        <v>6</v>
      </c>
      <c r="H113" s="252">
        <v>4905.3999999999996</v>
      </c>
      <c r="I113" s="252">
        <v>4356.2</v>
      </c>
      <c r="J113" s="252">
        <v>4219.3999999999996</v>
      </c>
      <c r="K113" s="255">
        <v>216</v>
      </c>
      <c r="L113" s="495" t="s">
        <v>30</v>
      </c>
      <c r="M113" s="263">
        <f>'2.виды ремонта'!C109</f>
        <v>3306108</v>
      </c>
      <c r="N113" s="263">
        <v>0</v>
      </c>
      <c r="O113" s="263">
        <v>0</v>
      </c>
      <c r="P113" s="263">
        <v>0</v>
      </c>
      <c r="Q113" s="263">
        <f>M113</f>
        <v>3306108</v>
      </c>
      <c r="R113" s="263">
        <f t="shared" si="12"/>
        <v>758.94311555943261</v>
      </c>
      <c r="S113" s="443">
        <v>5114.1899999999996</v>
      </c>
      <c r="T113" s="537" t="s">
        <v>176</v>
      </c>
      <c r="U113" s="45"/>
    </row>
    <row r="114" spans="1:24" s="3" customFormat="1" ht="37.5" customHeight="1">
      <c r="A114" s="275">
        <f t="shared" si="13"/>
        <v>5</v>
      </c>
      <c r="B114" s="273" t="s">
        <v>170</v>
      </c>
      <c r="C114" s="538">
        <v>1959</v>
      </c>
      <c r="D114" s="539"/>
      <c r="E114" s="251" t="s">
        <v>78</v>
      </c>
      <c r="F114" s="285">
        <v>2</v>
      </c>
      <c r="G114" s="285">
        <v>2</v>
      </c>
      <c r="H114" s="277">
        <v>488.5</v>
      </c>
      <c r="I114" s="277">
        <v>440.1</v>
      </c>
      <c r="J114" s="277">
        <v>440.1</v>
      </c>
      <c r="K114" s="348">
        <v>12</v>
      </c>
      <c r="L114" s="253" t="s">
        <v>85</v>
      </c>
      <c r="M114" s="263">
        <f>'2.виды ремонта'!C110</f>
        <v>2146757</v>
      </c>
      <c r="N114" s="349">
        <v>0</v>
      </c>
      <c r="O114" s="349">
        <v>0</v>
      </c>
      <c r="P114" s="349">
        <v>0</v>
      </c>
      <c r="Q114" s="349">
        <f t="shared" si="14"/>
        <v>2146757</v>
      </c>
      <c r="R114" s="349">
        <f t="shared" si="12"/>
        <v>4877.8845716882524</v>
      </c>
      <c r="S114" s="443">
        <v>5114.1899999999996</v>
      </c>
      <c r="T114" s="537" t="s">
        <v>176</v>
      </c>
      <c r="X114" s="45"/>
    </row>
    <row r="115" spans="1:24" s="3" customFormat="1" ht="37.5" customHeight="1">
      <c r="A115" s="275">
        <f t="shared" si="13"/>
        <v>6</v>
      </c>
      <c r="B115" s="273" t="s">
        <v>171</v>
      </c>
      <c r="C115" s="538">
        <v>1986</v>
      </c>
      <c r="D115" s="539"/>
      <c r="E115" s="251" t="s">
        <v>78</v>
      </c>
      <c r="F115" s="285">
        <v>5</v>
      </c>
      <c r="G115" s="285">
        <v>4</v>
      </c>
      <c r="H115" s="277">
        <v>3992.2</v>
      </c>
      <c r="I115" s="277">
        <v>2877.5</v>
      </c>
      <c r="J115" s="277">
        <v>2631.1</v>
      </c>
      <c r="K115" s="348">
        <v>79</v>
      </c>
      <c r="L115" s="253" t="s">
        <v>85</v>
      </c>
      <c r="M115" s="263">
        <f>'2.виды ремонта'!C111</f>
        <v>2346695</v>
      </c>
      <c r="N115" s="349">
        <v>0</v>
      </c>
      <c r="O115" s="349">
        <v>0</v>
      </c>
      <c r="P115" s="349">
        <v>0</v>
      </c>
      <c r="Q115" s="349">
        <f t="shared" si="14"/>
        <v>2346695</v>
      </c>
      <c r="R115" s="349">
        <f t="shared" si="12"/>
        <v>815.53258036490013</v>
      </c>
      <c r="S115" s="443">
        <v>5114.1899999999996</v>
      </c>
      <c r="T115" s="537" t="s">
        <v>176</v>
      </c>
      <c r="X115" s="45"/>
    </row>
    <row r="116" spans="1:24" s="3" customFormat="1" ht="57" customHeight="1">
      <c r="A116" s="275">
        <f t="shared" si="13"/>
        <v>7</v>
      </c>
      <c r="B116" s="273" t="s">
        <v>172</v>
      </c>
      <c r="C116" s="538">
        <v>1957</v>
      </c>
      <c r="D116" s="539"/>
      <c r="E116" s="251" t="s">
        <v>78</v>
      </c>
      <c r="F116" s="285">
        <v>2</v>
      </c>
      <c r="G116" s="285">
        <v>2</v>
      </c>
      <c r="H116" s="277">
        <v>448.6</v>
      </c>
      <c r="I116" s="277">
        <v>402.2</v>
      </c>
      <c r="J116" s="277">
        <v>347.1</v>
      </c>
      <c r="K116" s="348">
        <v>16</v>
      </c>
      <c r="L116" s="259" t="s">
        <v>29</v>
      </c>
      <c r="M116" s="263">
        <f>'2.виды ремонта'!C112</f>
        <v>180294</v>
      </c>
      <c r="N116" s="349">
        <v>0</v>
      </c>
      <c r="O116" s="349">
        <v>0</v>
      </c>
      <c r="P116" s="349">
        <v>0</v>
      </c>
      <c r="Q116" s="349">
        <f t="shared" si="14"/>
        <v>180294</v>
      </c>
      <c r="R116" s="349">
        <f t="shared" si="12"/>
        <v>448.26951765290903</v>
      </c>
      <c r="S116" s="443">
        <v>5114.1899999999996</v>
      </c>
      <c r="T116" s="537" t="s">
        <v>176</v>
      </c>
      <c r="X116" s="45"/>
    </row>
    <row r="117" spans="1:24" s="3" customFormat="1" ht="57" customHeight="1">
      <c r="A117" s="275">
        <f t="shared" si="13"/>
        <v>8</v>
      </c>
      <c r="B117" s="276" t="s">
        <v>173</v>
      </c>
      <c r="C117" s="251">
        <v>1960</v>
      </c>
      <c r="D117" s="540"/>
      <c r="E117" s="251" t="s">
        <v>78</v>
      </c>
      <c r="F117" s="251">
        <v>2</v>
      </c>
      <c r="G117" s="251">
        <v>2</v>
      </c>
      <c r="H117" s="251">
        <v>707.9</v>
      </c>
      <c r="I117" s="251">
        <v>655.7</v>
      </c>
      <c r="J117" s="251">
        <v>655.7</v>
      </c>
      <c r="K117" s="254">
        <v>32</v>
      </c>
      <c r="L117" s="259" t="s">
        <v>29</v>
      </c>
      <c r="M117" s="263">
        <f>'2.виды ремонта'!C113</f>
        <v>360589</v>
      </c>
      <c r="N117" s="349">
        <v>0</v>
      </c>
      <c r="O117" s="349">
        <v>0</v>
      </c>
      <c r="P117" s="349">
        <v>0</v>
      </c>
      <c r="Q117" s="349">
        <f t="shared" si="14"/>
        <v>360589</v>
      </c>
      <c r="R117" s="349">
        <f t="shared" si="12"/>
        <v>549.92984596614303</v>
      </c>
      <c r="S117" s="443">
        <v>5114.1899999999996</v>
      </c>
      <c r="T117" s="537" t="s">
        <v>176</v>
      </c>
      <c r="X117" s="45"/>
    </row>
    <row r="118" spans="1:24" s="3" customFormat="1" ht="37.5" customHeight="1">
      <c r="A118" s="275">
        <f t="shared" si="13"/>
        <v>9</v>
      </c>
      <c r="B118" s="273" t="s">
        <v>174</v>
      </c>
      <c r="C118" s="538">
        <v>1994</v>
      </c>
      <c r="D118" s="539"/>
      <c r="E118" s="251" t="s">
        <v>78</v>
      </c>
      <c r="F118" s="285">
        <v>5</v>
      </c>
      <c r="G118" s="285">
        <v>1</v>
      </c>
      <c r="H118" s="277">
        <v>3109.7</v>
      </c>
      <c r="I118" s="277">
        <v>2447</v>
      </c>
      <c r="J118" s="277">
        <v>2209.9</v>
      </c>
      <c r="K118" s="348">
        <v>140</v>
      </c>
      <c r="L118" s="253" t="s">
        <v>85</v>
      </c>
      <c r="M118" s="263">
        <f>'2.виды ремонта'!C114</f>
        <v>3120732</v>
      </c>
      <c r="N118" s="349">
        <v>0</v>
      </c>
      <c r="O118" s="349">
        <v>0</v>
      </c>
      <c r="P118" s="349">
        <v>0</v>
      </c>
      <c r="Q118" s="349">
        <f t="shared" si="14"/>
        <v>3120732</v>
      </c>
      <c r="R118" s="349">
        <f t="shared" si="12"/>
        <v>1275.3297915815283</v>
      </c>
      <c r="S118" s="443">
        <v>5114.1899999999996</v>
      </c>
      <c r="T118" s="537" t="s">
        <v>176</v>
      </c>
      <c r="X118" s="45"/>
    </row>
    <row r="119" spans="1:24" s="543" customFormat="1" ht="41.25" customHeight="1">
      <c r="A119" s="283" t="s">
        <v>33</v>
      </c>
      <c r="B119" s="542"/>
      <c r="C119" s="542"/>
      <c r="D119" s="284"/>
      <c r="E119" s="251" t="s">
        <v>175</v>
      </c>
      <c r="F119" s="285" t="s">
        <v>175</v>
      </c>
      <c r="G119" s="285" t="s">
        <v>175</v>
      </c>
      <c r="H119" s="274">
        <f>SUM(H110:H118)</f>
        <v>16366.400000000001</v>
      </c>
      <c r="I119" s="274">
        <f>SUM(I110:I118)</f>
        <v>13400.400000000001</v>
      </c>
      <c r="J119" s="274">
        <f>SUM(J110:J118)</f>
        <v>12492.1</v>
      </c>
      <c r="K119" s="254">
        <f>SUM(K110:K118)</f>
        <v>598</v>
      </c>
      <c r="L119" s="253" t="s">
        <v>175</v>
      </c>
      <c r="M119" s="263">
        <f>SUM(M110:M118)</f>
        <v>16100339</v>
      </c>
      <c r="N119" s="263">
        <f>SUM(N110:N118)</f>
        <v>0</v>
      </c>
      <c r="O119" s="263">
        <f>SUM(O110:O118)</f>
        <v>0</v>
      </c>
      <c r="P119" s="263">
        <f>SUM(P110:P118)</f>
        <v>0</v>
      </c>
      <c r="Q119" s="263">
        <f>SUM(Q110:Q118)</f>
        <v>16100339</v>
      </c>
      <c r="R119" s="257">
        <f t="shared" si="12"/>
        <v>1201.4819706874421</v>
      </c>
      <c r="S119" s="443">
        <v>5114.1899999999996</v>
      </c>
      <c r="T119" s="537" t="s">
        <v>176</v>
      </c>
      <c r="V119" s="45"/>
      <c r="W119" s="45"/>
      <c r="X119" s="45"/>
    </row>
    <row r="126" spans="1:24" ht="26.25" customHeight="1">
      <c r="A126" s="320" t="s">
        <v>203</v>
      </c>
      <c r="B126" s="320"/>
      <c r="C126" s="320"/>
      <c r="D126" s="320"/>
      <c r="E126" s="320"/>
      <c r="F126" s="320"/>
      <c r="G126" s="320"/>
      <c r="H126" s="320"/>
      <c r="I126" s="320"/>
      <c r="J126" s="320"/>
      <c r="K126" s="320"/>
      <c r="L126" s="320"/>
      <c r="M126" s="320"/>
      <c r="N126" s="320"/>
      <c r="O126" s="320"/>
      <c r="P126" s="320"/>
      <c r="Q126" s="320"/>
      <c r="R126" s="320"/>
      <c r="S126" s="320"/>
      <c r="T126" s="320"/>
    </row>
    <row r="127" spans="1:24">
      <c r="A127" s="17"/>
      <c r="B127" s="1"/>
      <c r="C127" s="17"/>
      <c r="D127" s="17"/>
      <c r="H127" s="17"/>
      <c r="I127" s="17"/>
      <c r="J127" s="17"/>
      <c r="K127" s="10"/>
      <c r="L127" s="28"/>
    </row>
    <row r="128" spans="1:24">
      <c r="A128" s="17"/>
      <c r="B128" s="1"/>
      <c r="C128" s="17"/>
      <c r="D128" s="17"/>
      <c r="H128" s="17"/>
      <c r="I128" s="17"/>
      <c r="J128" s="17"/>
      <c r="K128" s="10"/>
      <c r="L128" s="28"/>
    </row>
    <row r="129" spans="1:12" ht="26.25" customHeight="1">
      <c r="A129" s="321" t="s">
        <v>204</v>
      </c>
      <c r="B129" s="321"/>
      <c r="C129" s="17"/>
      <c r="D129" s="17"/>
      <c r="H129" s="17"/>
      <c r="I129" s="17"/>
      <c r="J129" s="17"/>
      <c r="K129" s="10"/>
      <c r="L129" s="28"/>
    </row>
    <row r="130" spans="1:12" ht="24" customHeight="1">
      <c r="A130" s="321" t="s">
        <v>205</v>
      </c>
      <c r="B130" s="321"/>
      <c r="C130" s="17"/>
      <c r="D130" s="17"/>
      <c r="H130" s="17"/>
      <c r="I130" s="17"/>
      <c r="J130" s="17"/>
      <c r="K130" s="10"/>
      <c r="L130" s="28"/>
    </row>
    <row r="131" spans="1:12">
      <c r="C131" s="22"/>
      <c r="D131" s="23"/>
      <c r="E131" s="23"/>
      <c r="F131" s="23"/>
      <c r="G131" s="23"/>
      <c r="H131" s="23"/>
      <c r="I131" s="23"/>
      <c r="J131" s="23"/>
      <c r="K131" s="23"/>
      <c r="L131" s="23"/>
    </row>
  </sheetData>
  <sheetProtection selectLockedCells="1" selectUnlockedCells="1"/>
  <sortState ref="B3663:T3753">
    <sortCondition ref="B3663"/>
  </sortState>
  <mergeCells count="38">
    <mergeCell ref="A129:B129"/>
    <mergeCell ref="A130:B130"/>
    <mergeCell ref="A126:T126"/>
    <mergeCell ref="A119:D119"/>
    <mergeCell ref="A109:T109"/>
    <mergeCell ref="A108:T108"/>
    <mergeCell ref="A84:T84"/>
    <mergeCell ref="A107:D107"/>
    <mergeCell ref="N8:Q8"/>
    <mergeCell ref="A12:T12"/>
    <mergeCell ref="A53:T53"/>
    <mergeCell ref="A82:D82"/>
    <mergeCell ref="A83:T83"/>
    <mergeCell ref="A52:T52"/>
    <mergeCell ref="R7:R9"/>
    <mergeCell ref="S7:S9"/>
    <mergeCell ref="A51:D51"/>
    <mergeCell ref="A2:T2"/>
    <mergeCell ref="I3:T3"/>
    <mergeCell ref="A5:T5"/>
    <mergeCell ref="A7:A10"/>
    <mergeCell ref="B7:B10"/>
    <mergeCell ref="C7:D7"/>
    <mergeCell ref="E7:E10"/>
    <mergeCell ref="F7:F10"/>
    <mergeCell ref="G7:G10"/>
    <mergeCell ref="H7:H9"/>
    <mergeCell ref="T7:T10"/>
    <mergeCell ref="C8:C10"/>
    <mergeCell ref="D8:D10"/>
    <mergeCell ref="I8:I9"/>
    <mergeCell ref="J8:J9"/>
    <mergeCell ref="M8:M9"/>
    <mergeCell ref="I7:J7"/>
    <mergeCell ref="K7:K9"/>
    <mergeCell ref="L7:L10"/>
    <mergeCell ref="M7:Q7"/>
    <mergeCell ref="A13:T13"/>
  </mergeCells>
  <dataValidations count="2">
    <dataValidation type="whole" operator="greaterThanOrEqual" allowBlank="1" showInputMessage="1" showErrorMessage="1" error="Введите целое положительное число." sqref="F110:G110 F66:G67 F95:G95 VQI111:VQJ111 WKA111:WKB111 WTW111:WTX111 HK111:HL111 RG111:RH111 ABC111:ABD111 AKY111:AKZ111 AUU111:AUV111 BEQ111:BER111 BOM111:BON111 BYI111:BYJ111 CIE111:CIF111 CSA111:CSB111 DBW111:DBX111 DLS111:DLT111 DVO111:DVP111 EFK111:EFL111 EPG111:EPH111 EZC111:EZD111 FIY111:FIZ111 FSU111:FSV111 GCQ111:GCR111 GMM111:GMN111 GWI111:GWJ111 HGE111:HGF111 HQA111:HQB111 HZW111:HZX111 IJS111:IJT111 ITO111:ITP111 JDK111:JDL111 JNG111:JNH111 JXC111:JXD111 KGY111:KGZ111 KQU111:KQV111 LAQ111:LAR111 LKM111:LKN111 LUI111:LUJ111 MEE111:MEF111 MOA111:MOB111 MXW111:MXX111 NHS111:NHT111 NRO111:NRP111 OBK111:OBL111 OLG111:OLH111 OVC111:OVD111 PEY111:PEZ111 POU111:POV111 PYQ111:PYR111 QIM111:QIN111 QSI111:QSJ111 RCE111:RCF111 RMA111:RMB111 RVW111:RVX111 SFS111:SFT111 SPO111:SPP111 SZK111:SZL111 TJG111:TJH111 TTC111:TTD111 UCY111:UCZ111 UMU111:UMV111 UWQ111:UWR111 VGM111:VGN111 WAE111:WAF111">
      <formula1>1</formula1>
    </dataValidation>
    <dataValidation type="whole" operator="greaterThanOrEqual" allowBlank="1" showErrorMessage="1" error="Введите целое положительное число." sqref="F58:G59 CIG44:CIH50 F20:G20 BYK44:BYL50 BES44:BET50 HM44:HN50 BOO44:BOP50 AUW44:AUX50 ALA44:ALB50 ABE44:ABF50 RI44:RJ50 WTY44:WTZ50 WKC44:WKD50 WAG44:WAH50 VQK44:VQL50 VGO44:VGP50 UWS44:UWT50 UMW44:UMX50 UDA44:UDB50 TTE44:TTF50 TJI44:TJJ50 SZM44:SZN50 SPQ44:SPR50 SFU44:SFV50 RVY44:RVZ50 RMC44:RMD50 RCG44:RCH50 QSK44:QSL50 QIO44:QIP50 PYS44:PYT50 POW44:POX50 PFA44:PFB50 OVE44:OVF50 OLI44:OLJ50 OBM44:OBN50 NRQ44:NRR50 NHU44:NHV50 MXY44:MXZ50 MOC44:MOD50 MEG44:MEH50 LUK44:LUL50 LKO44:LKP50 LAS44:LAT50 KQW44:KQX50 KHA44:KHB50 JXE44:JXF50 JNI44:JNJ50 JDM44:JDN50 ITQ44:ITR50 IJU44:IJV50 HZY44:HZZ50 HQC44:HQD50 HGG44:HGH50 GWK44:GWL50 GMO44:GMP50 GCS44:GCT50 FSW44:FSX50 FJA44:FJB50 EZE44:EZF50 EPI44:EPJ50 EFM44:EFN50 DVQ44:DVR50 DLU44:DLV50 DBY44:DBZ50 CSC44:CSD50 F56:G56">
      <formula1>1</formula1>
      <formula2>0</formula2>
    </dataValidation>
  </dataValidations>
  <printOptions horizontalCentered="1"/>
  <pageMargins left="0.19685039370078741" right="0.19685039370078741" top="0.39370078740157483" bottom="0.19685039370078741" header="0" footer="0"/>
  <pageSetup paperSize="9" scale="43"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V124"/>
  <sheetViews>
    <sheetView zoomScale="44" zoomScaleNormal="44" workbookViewId="0">
      <pane ySplit="7" topLeftCell="A104" activePane="bottomLeft" state="frozen"/>
      <selection activeCell="G2011" sqref="G2011"/>
      <selection pane="bottomLeft" activeCell="O1" sqref="A1:S124"/>
    </sheetView>
  </sheetViews>
  <sheetFormatPr defaultColWidth="8.85546875" defaultRowHeight="39" customHeight="1"/>
  <cols>
    <col min="1" max="1" width="7.7109375" style="10" customWidth="1"/>
    <col min="2" max="2" width="39.28515625" style="1" customWidth="1"/>
    <col min="3" max="3" width="22.85546875" style="36" customWidth="1"/>
    <col min="4" max="4" width="23.85546875" style="36" customWidth="1"/>
    <col min="5" max="5" width="15.7109375" style="36" customWidth="1"/>
    <col min="6" max="6" width="23.5703125" style="36" customWidth="1"/>
    <col min="7" max="7" width="18.7109375" style="36" customWidth="1"/>
    <col min="8" max="8" width="25" style="36" customWidth="1"/>
    <col min="9" max="9" width="17.7109375" style="36" customWidth="1"/>
    <col min="10" max="10" width="17.5703125" style="36" customWidth="1"/>
    <col min="11" max="11" width="16" style="36" customWidth="1"/>
    <col min="12" max="12" width="20.28515625" style="36" customWidth="1"/>
    <col min="13" max="13" width="11.7109375" style="36" customWidth="1"/>
    <col min="14" max="14" width="20.140625" style="36" customWidth="1"/>
    <col min="15" max="15" width="15.85546875" style="36" customWidth="1"/>
    <col min="16" max="16" width="21.7109375" style="36" customWidth="1"/>
    <col min="17" max="17" width="19.85546875" style="36" customWidth="1"/>
    <col min="18" max="18" width="20.140625" style="36" customWidth="1"/>
    <col min="19" max="19" width="18.5703125" style="36" customWidth="1"/>
    <col min="20" max="20" width="20.85546875" style="10" customWidth="1"/>
    <col min="21" max="21" width="23" style="10" customWidth="1"/>
    <col min="22" max="22" width="25.42578125" style="10" bestFit="1" customWidth="1"/>
    <col min="23" max="23" width="21" style="10" bestFit="1" customWidth="1"/>
    <col min="24" max="24" width="17.85546875" style="10" customWidth="1"/>
    <col min="25" max="25" width="12.28515625" style="10" bestFit="1" customWidth="1"/>
    <col min="26" max="26" width="12.85546875" style="10" bestFit="1" customWidth="1"/>
    <col min="27" max="27" width="5.140625" style="10" bestFit="1" customWidth="1"/>
    <col min="28" max="28" width="9" style="10" bestFit="1" customWidth="1"/>
    <col min="29" max="29" width="9.7109375" style="10" bestFit="1" customWidth="1"/>
    <col min="30" max="30" width="11.5703125" style="10" bestFit="1" customWidth="1"/>
    <col min="31" max="31" width="8.85546875" style="10"/>
    <col min="32" max="32" width="9.140625" style="10" customWidth="1"/>
    <col min="33" max="33" width="15" style="10" bestFit="1" customWidth="1"/>
    <col min="34" max="34" width="11.5703125" style="10" bestFit="1" customWidth="1"/>
    <col min="35" max="35" width="9.7109375" style="10" bestFit="1" customWidth="1"/>
    <col min="36" max="36" width="11.5703125" style="10" bestFit="1" customWidth="1"/>
    <col min="37" max="37" width="8.85546875" style="10"/>
    <col min="38" max="38" width="17.85546875" style="10" bestFit="1" customWidth="1"/>
    <col min="39" max="39" width="8.85546875" style="10"/>
    <col min="40" max="40" width="9.140625" style="10" customWidth="1"/>
    <col min="41" max="41" width="8.85546875" style="10"/>
    <col min="42" max="42" width="9.140625" style="10" customWidth="1"/>
    <col min="43" max="43" width="8.85546875" style="10"/>
    <col min="44" max="44" width="9.140625" style="10" customWidth="1"/>
    <col min="45" max="45" width="8.85546875" style="10"/>
    <col min="46" max="46" width="9.140625" style="10" customWidth="1"/>
    <col min="47" max="47" width="8.85546875" style="10"/>
    <col min="48" max="48" width="9.140625" style="10" customWidth="1"/>
    <col min="49" max="49" width="8.85546875" style="10"/>
    <col min="50" max="50" width="9.140625" style="10" customWidth="1"/>
    <col min="51" max="51" width="8.85546875" style="10"/>
    <col min="52" max="52" width="9.140625" style="10" customWidth="1"/>
    <col min="53" max="53" width="8.85546875" style="10"/>
    <col min="54" max="54" width="9.140625" style="10" customWidth="1"/>
    <col min="55" max="55" width="8.85546875" style="10"/>
    <col min="56" max="56" width="9.140625" style="10" customWidth="1"/>
    <col min="57" max="57" width="8.85546875" style="10"/>
    <col min="58" max="58" width="9.140625" style="10" customWidth="1"/>
    <col min="59" max="59" width="8.85546875" style="10"/>
    <col min="60" max="60" width="9.140625" style="10" customWidth="1"/>
    <col min="61" max="61" width="8.85546875" style="10"/>
    <col min="62" max="62" width="9.140625" style="10" customWidth="1"/>
    <col min="63" max="63" width="8.85546875" style="10"/>
    <col min="64" max="64" width="9.140625" style="10" customWidth="1"/>
    <col min="65" max="65" width="8.85546875" style="10"/>
    <col min="66" max="66" width="9.140625" style="10" customWidth="1"/>
    <col min="67" max="67" width="8.85546875" style="10"/>
    <col min="68" max="68" width="9.140625" style="10" customWidth="1"/>
    <col min="69" max="69" width="8.85546875" style="10"/>
    <col min="70" max="70" width="9.140625" style="10" customWidth="1"/>
    <col min="71" max="71" width="8.85546875" style="10"/>
    <col min="72" max="72" width="9.140625" style="10" customWidth="1"/>
    <col min="73" max="73" width="8.85546875" style="10"/>
    <col min="74" max="74" width="9.140625" style="10" customWidth="1"/>
    <col min="75" max="75" width="8.85546875" style="10"/>
    <col min="76" max="76" width="9.140625" style="10" customWidth="1"/>
    <col min="77" max="77" width="8.85546875" style="10"/>
    <col min="78" max="78" width="9.140625" style="10" customWidth="1"/>
    <col min="79" max="79" width="8.85546875" style="10"/>
    <col min="80" max="80" width="9.140625" style="10" customWidth="1"/>
    <col min="81" max="81" width="8.85546875" style="10"/>
    <col min="82" max="82" width="9.140625" style="10" customWidth="1"/>
    <col min="83" max="83" width="8.85546875" style="10"/>
    <col min="84" max="84" width="9.140625" style="10" customWidth="1"/>
    <col min="85" max="85" width="8.85546875" style="10"/>
    <col min="86" max="86" width="9.140625" style="10" customWidth="1"/>
    <col min="87" max="87" width="8.85546875" style="10"/>
    <col min="88" max="88" width="9.140625" style="10" customWidth="1"/>
    <col min="89" max="89" width="8.85546875" style="10"/>
    <col min="90" max="90" width="9.140625" style="10" customWidth="1"/>
    <col min="91" max="91" width="8.85546875" style="10"/>
    <col min="92" max="92" width="9.140625" style="10" customWidth="1"/>
    <col min="93" max="93" width="8.85546875" style="10"/>
    <col min="94" max="94" width="9.140625" style="10" customWidth="1"/>
    <col min="95" max="95" width="8.85546875" style="10"/>
    <col min="96" max="96" width="9.140625" style="10" customWidth="1"/>
    <col min="97" max="97" width="8.85546875" style="10"/>
    <col min="98" max="98" width="9.140625" style="10" customWidth="1"/>
    <col min="99" max="99" width="8.85546875" style="10"/>
    <col min="100" max="100" width="9.140625" style="10" customWidth="1"/>
    <col min="101" max="101" width="8.85546875" style="10"/>
    <col min="102" max="102" width="9.140625" style="10" customWidth="1"/>
    <col min="103" max="103" width="8.85546875" style="10"/>
    <col min="104" max="104" width="9.140625" style="10" customWidth="1"/>
    <col min="105" max="105" width="8.85546875" style="10"/>
    <col min="106" max="106" width="9.140625" style="10" customWidth="1"/>
    <col min="107" max="107" width="8.85546875" style="10"/>
    <col min="108" max="108" width="9.140625" style="10" customWidth="1"/>
    <col min="109" max="109" width="8.85546875" style="10"/>
    <col min="110" max="110" width="9.140625" style="10" customWidth="1"/>
    <col min="111" max="111" width="8.85546875" style="10"/>
    <col min="112" max="112" width="9.140625" style="10" customWidth="1"/>
    <col min="113" max="113" width="8.85546875" style="10"/>
    <col min="114" max="114" width="9.140625" style="10" customWidth="1"/>
    <col min="115" max="115" width="8.85546875" style="10"/>
    <col min="116" max="116" width="9.140625" style="10" customWidth="1"/>
    <col min="117" max="117" width="8.85546875" style="10"/>
    <col min="118" max="118" width="9.140625" style="10" customWidth="1"/>
    <col min="119" max="119" width="8.85546875" style="10"/>
    <col min="120" max="120" width="9.140625" style="10" customWidth="1"/>
    <col min="121" max="121" width="8.85546875" style="10"/>
    <col min="122" max="122" width="9.140625" style="10" customWidth="1"/>
    <col min="123" max="123" width="8.85546875" style="10"/>
    <col min="124" max="124" width="9.140625" style="10" customWidth="1"/>
    <col min="125" max="125" width="8.85546875" style="10"/>
    <col min="126" max="126" width="9.140625" style="10" customWidth="1"/>
    <col min="127" max="127" width="8.85546875" style="10"/>
    <col min="128" max="128" width="9.140625" style="10" customWidth="1"/>
    <col min="129" max="129" width="8.85546875" style="10"/>
    <col min="130" max="130" width="9.140625" style="10" customWidth="1"/>
    <col min="131" max="131" width="8.85546875" style="10"/>
    <col min="132" max="132" width="9.140625" style="10" customWidth="1"/>
    <col min="133" max="133" width="8.85546875" style="10"/>
    <col min="134" max="134" width="9.140625" style="10" customWidth="1"/>
    <col min="135" max="135" width="8.85546875" style="10"/>
    <col min="136" max="136" width="9.140625" style="10" customWidth="1"/>
    <col min="137" max="137" width="8.85546875" style="10"/>
    <col min="138" max="138" width="9.140625" style="10" customWidth="1"/>
    <col min="139" max="139" width="8.85546875" style="10"/>
    <col min="140" max="140" width="9.140625" style="10" customWidth="1"/>
    <col min="141" max="141" width="8.85546875" style="10"/>
    <col min="142" max="142" width="9.140625" style="10" customWidth="1"/>
    <col min="143" max="143" width="8.85546875" style="10"/>
    <col min="144" max="144" width="9.140625" style="10" customWidth="1"/>
    <col min="145" max="145" width="8.85546875" style="10"/>
    <col min="146" max="146" width="9.140625" style="10" customWidth="1"/>
    <col min="147" max="147" width="8.85546875" style="10"/>
    <col min="148" max="148" width="9.140625" style="10" customWidth="1"/>
    <col min="149" max="149" width="8.85546875" style="10"/>
    <col min="150" max="150" width="9.140625" style="10" customWidth="1"/>
    <col min="151" max="151" width="8.85546875" style="10"/>
    <col min="152" max="152" width="9.140625" style="10" customWidth="1"/>
    <col min="153" max="153" width="8.85546875" style="10"/>
    <col min="154" max="154" width="9.140625" style="10" customWidth="1"/>
    <col min="155" max="155" width="8.85546875" style="10"/>
    <col min="156" max="156" width="9.140625" style="10" customWidth="1"/>
    <col min="157" max="157" width="8.85546875" style="10"/>
    <col min="158" max="158" width="9.140625" style="10" customWidth="1"/>
    <col min="159" max="159" width="8.85546875" style="10"/>
    <col min="160" max="160" width="9.140625" style="10" customWidth="1"/>
    <col min="161" max="161" width="8.85546875" style="10"/>
    <col min="162" max="162" width="9.140625" style="10" customWidth="1"/>
    <col min="163" max="163" width="8.85546875" style="10"/>
    <col min="164" max="164" width="9.140625" style="10" customWidth="1"/>
    <col min="165" max="165" width="8.85546875" style="10"/>
    <col min="166" max="166" width="9.140625" style="10" customWidth="1"/>
    <col min="167" max="167" width="8.85546875" style="10"/>
    <col min="168" max="168" width="9.140625" style="10" customWidth="1"/>
    <col min="169" max="169" width="8.85546875" style="10"/>
    <col min="170" max="170" width="9.140625" style="10" customWidth="1"/>
    <col min="171" max="171" width="8.85546875" style="10"/>
    <col min="172" max="172" width="9.140625" style="10" customWidth="1"/>
    <col min="173" max="173" width="8.85546875" style="10"/>
    <col min="174" max="174" width="9.140625" style="10" customWidth="1"/>
    <col min="175" max="175" width="8.85546875" style="10"/>
    <col min="176" max="176" width="9.140625" style="10" customWidth="1"/>
    <col min="177" max="177" width="8.85546875" style="10"/>
    <col min="178" max="178" width="9.140625" style="10" customWidth="1"/>
    <col min="179" max="179" width="8.85546875" style="10"/>
    <col min="180" max="180" width="9.140625" style="10" customWidth="1"/>
    <col min="181" max="181" width="8.85546875" style="10"/>
    <col min="182" max="182" width="9.140625" style="10" customWidth="1"/>
    <col min="183" max="183" width="8.85546875" style="10"/>
    <col min="184" max="184" width="9.140625" style="10" customWidth="1"/>
    <col min="185" max="185" width="8.85546875" style="10"/>
    <col min="186" max="186" width="9.140625" style="10" customWidth="1"/>
    <col min="187" max="187" width="8.85546875" style="10"/>
    <col min="188" max="188" width="9.140625" style="10" customWidth="1"/>
    <col min="189" max="189" width="8.85546875" style="10"/>
    <col min="190" max="190" width="9.140625" style="10" customWidth="1"/>
    <col min="191" max="191" width="8.85546875" style="10"/>
    <col min="192" max="192" width="9.140625" style="10" customWidth="1"/>
    <col min="193" max="193" width="8.85546875" style="10"/>
    <col min="194" max="194" width="9.140625" style="10" customWidth="1"/>
    <col min="195" max="195" width="8.85546875" style="10"/>
    <col min="196" max="196" width="9.140625" style="10" customWidth="1"/>
    <col min="197" max="197" width="8.85546875" style="10"/>
    <col min="198" max="198" width="9.140625" style="10" customWidth="1"/>
    <col min="199" max="199" width="8.85546875" style="10"/>
    <col min="200" max="200" width="9.140625" style="10" customWidth="1"/>
    <col min="201" max="201" width="8.85546875" style="10"/>
    <col min="202" max="202" width="9.140625" style="10" customWidth="1"/>
    <col min="203" max="203" width="8.85546875" style="10"/>
    <col min="204" max="204" width="9.140625" style="10" customWidth="1"/>
    <col min="205" max="205" width="8.85546875" style="10"/>
    <col min="206" max="206" width="9.140625" style="10" customWidth="1"/>
    <col min="207" max="207" width="8.85546875" style="10"/>
    <col min="208" max="208" width="9.140625" style="10" customWidth="1"/>
    <col min="209" max="209" width="8.85546875" style="10"/>
    <col min="210" max="210" width="9.140625" style="10" customWidth="1"/>
    <col min="211" max="16384" width="8.85546875" style="10"/>
  </cols>
  <sheetData>
    <row r="1" spans="1:22" s="18" customFormat="1" ht="39" customHeight="1">
      <c r="B1" s="17"/>
      <c r="C1" s="36"/>
      <c r="D1" s="36"/>
      <c r="E1" s="36"/>
      <c r="F1" s="36"/>
      <c r="G1" s="36"/>
      <c r="H1" s="36"/>
      <c r="I1" s="36"/>
      <c r="J1" s="36"/>
      <c r="K1" s="36"/>
      <c r="L1" s="36"/>
      <c r="M1" s="36"/>
      <c r="N1" s="36"/>
      <c r="O1" s="57"/>
      <c r="P1" s="57"/>
      <c r="Q1" s="57"/>
      <c r="R1" s="57"/>
      <c r="S1" s="57"/>
    </row>
    <row r="2" spans="1:22" s="18" customFormat="1" ht="39" customHeight="1">
      <c r="A2" s="58" t="s">
        <v>74</v>
      </c>
      <c r="B2" s="58"/>
      <c r="C2" s="58"/>
      <c r="D2" s="58"/>
      <c r="E2" s="58"/>
      <c r="F2" s="58"/>
      <c r="G2" s="58"/>
      <c r="H2" s="58"/>
      <c r="I2" s="58"/>
      <c r="J2" s="58"/>
      <c r="K2" s="58"/>
      <c r="L2" s="58"/>
      <c r="M2" s="58"/>
      <c r="N2" s="58"/>
      <c r="O2" s="58"/>
      <c r="P2" s="58"/>
      <c r="Q2" s="58"/>
      <c r="R2" s="58"/>
      <c r="S2" s="58"/>
    </row>
    <row r="3" spans="1:22" s="18" customFormat="1" ht="39" customHeight="1">
      <c r="B3" s="17"/>
      <c r="C3" s="36"/>
      <c r="D3" s="36"/>
      <c r="E3" s="36"/>
      <c r="F3" s="36"/>
      <c r="G3" s="36"/>
      <c r="H3" s="36"/>
      <c r="I3" s="36"/>
      <c r="J3" s="36"/>
      <c r="K3" s="36"/>
      <c r="L3" s="36"/>
      <c r="M3" s="36"/>
      <c r="N3" s="36"/>
      <c r="O3" s="36"/>
      <c r="P3" s="36"/>
      <c r="Q3" s="36"/>
      <c r="R3" s="36"/>
      <c r="S3" s="36"/>
    </row>
    <row r="4" spans="1:22" s="18" customFormat="1" ht="39" customHeight="1">
      <c r="A4" s="59" t="s">
        <v>35</v>
      </c>
      <c r="B4" s="60" t="s">
        <v>2</v>
      </c>
      <c r="C4" s="61" t="s">
        <v>36</v>
      </c>
      <c r="D4" s="61" t="s">
        <v>37</v>
      </c>
      <c r="E4" s="61"/>
      <c r="F4" s="61"/>
      <c r="G4" s="61"/>
      <c r="H4" s="61"/>
      <c r="I4" s="61"/>
      <c r="J4" s="61"/>
      <c r="K4" s="61"/>
      <c r="L4" s="61"/>
      <c r="M4" s="61"/>
      <c r="N4" s="61"/>
      <c r="O4" s="61" t="s">
        <v>38</v>
      </c>
      <c r="P4" s="61"/>
      <c r="Q4" s="61"/>
      <c r="R4" s="61"/>
      <c r="S4" s="61"/>
    </row>
    <row r="5" spans="1:22" s="18" customFormat="1" ht="39" customHeight="1">
      <c r="A5" s="59"/>
      <c r="B5" s="60"/>
      <c r="C5" s="61"/>
      <c r="D5" s="51" t="s">
        <v>39</v>
      </c>
      <c r="E5" s="61" t="s">
        <v>40</v>
      </c>
      <c r="F5" s="61"/>
      <c r="G5" s="61" t="s">
        <v>30</v>
      </c>
      <c r="H5" s="61"/>
      <c r="I5" s="61" t="s">
        <v>41</v>
      </c>
      <c r="J5" s="61"/>
      <c r="K5" s="61" t="s">
        <v>31</v>
      </c>
      <c r="L5" s="61"/>
      <c r="M5" s="61" t="s">
        <v>42</v>
      </c>
      <c r="N5" s="61"/>
      <c r="O5" s="61" t="s">
        <v>43</v>
      </c>
      <c r="P5" s="61"/>
      <c r="Q5" s="61" t="s">
        <v>44</v>
      </c>
      <c r="R5" s="61"/>
      <c r="S5" s="51" t="s">
        <v>45</v>
      </c>
    </row>
    <row r="6" spans="1:22" s="18" customFormat="1" ht="39" customHeight="1">
      <c r="A6" s="59"/>
      <c r="B6" s="60"/>
      <c r="C6" s="51" t="s">
        <v>26</v>
      </c>
      <c r="D6" s="51" t="s">
        <v>26</v>
      </c>
      <c r="E6" s="51" t="s">
        <v>46</v>
      </c>
      <c r="F6" s="51" t="s">
        <v>26</v>
      </c>
      <c r="G6" s="51" t="s">
        <v>47</v>
      </c>
      <c r="H6" s="51" t="s">
        <v>26</v>
      </c>
      <c r="I6" s="51" t="s">
        <v>47</v>
      </c>
      <c r="J6" s="51" t="s">
        <v>26</v>
      </c>
      <c r="K6" s="51" t="s">
        <v>47</v>
      </c>
      <c r="L6" s="51" t="s">
        <v>26</v>
      </c>
      <c r="M6" s="51" t="s">
        <v>48</v>
      </c>
      <c r="N6" s="51" t="s">
        <v>26</v>
      </c>
      <c r="O6" s="51" t="s">
        <v>47</v>
      </c>
      <c r="P6" s="51" t="s">
        <v>26</v>
      </c>
      <c r="Q6" s="51" t="s">
        <v>47</v>
      </c>
      <c r="R6" s="51" t="s">
        <v>26</v>
      </c>
      <c r="S6" s="51" t="s">
        <v>26</v>
      </c>
    </row>
    <row r="7" spans="1:22" s="18" customFormat="1" ht="39" customHeight="1">
      <c r="A7" s="49">
        <v>1</v>
      </c>
      <c r="B7" s="50">
        <v>2</v>
      </c>
      <c r="C7" s="49">
        <v>3</v>
      </c>
      <c r="D7" s="49">
        <v>4</v>
      </c>
      <c r="E7" s="49">
        <v>5</v>
      </c>
      <c r="F7" s="49">
        <v>6</v>
      </c>
      <c r="G7" s="49">
        <v>7</v>
      </c>
      <c r="H7" s="49">
        <v>8</v>
      </c>
      <c r="I7" s="49">
        <v>9</v>
      </c>
      <c r="J7" s="49">
        <v>10</v>
      </c>
      <c r="K7" s="49">
        <v>11</v>
      </c>
      <c r="L7" s="49">
        <v>12</v>
      </c>
      <c r="M7" s="49">
        <v>13</v>
      </c>
      <c r="N7" s="49">
        <v>14</v>
      </c>
      <c r="O7" s="49">
        <v>15</v>
      </c>
      <c r="P7" s="49">
        <v>16</v>
      </c>
      <c r="Q7" s="49">
        <v>17</v>
      </c>
      <c r="R7" s="49">
        <v>18</v>
      </c>
      <c r="S7" s="49">
        <v>19</v>
      </c>
    </row>
    <row r="8" spans="1:22" s="41" customFormat="1" ht="39" customHeight="1">
      <c r="A8" s="356" t="s">
        <v>200</v>
      </c>
      <c r="B8" s="357"/>
      <c r="C8" s="357"/>
      <c r="D8" s="357"/>
      <c r="E8" s="357"/>
      <c r="F8" s="357"/>
      <c r="G8" s="357"/>
      <c r="H8" s="357"/>
      <c r="I8" s="357"/>
      <c r="J8" s="357"/>
      <c r="K8" s="357"/>
      <c r="L8" s="357"/>
      <c r="M8" s="357"/>
      <c r="N8" s="357"/>
      <c r="O8" s="357"/>
      <c r="P8" s="357"/>
      <c r="Q8" s="357"/>
      <c r="R8" s="357"/>
      <c r="S8" s="358"/>
      <c r="T8" s="18"/>
      <c r="U8" s="40"/>
    </row>
    <row r="9" spans="1:22" s="43" customFormat="1" ht="52.5" customHeight="1">
      <c r="A9" s="366" t="s">
        <v>32</v>
      </c>
      <c r="B9" s="366"/>
      <c r="C9" s="366"/>
      <c r="D9" s="366"/>
      <c r="E9" s="366"/>
      <c r="F9" s="366"/>
      <c r="G9" s="366"/>
      <c r="H9" s="366"/>
      <c r="I9" s="366"/>
      <c r="J9" s="366"/>
      <c r="K9" s="366"/>
      <c r="L9" s="366"/>
      <c r="M9" s="366"/>
      <c r="N9" s="366"/>
      <c r="O9" s="366"/>
      <c r="P9" s="366"/>
      <c r="Q9" s="366"/>
      <c r="R9" s="366"/>
      <c r="S9" s="366"/>
      <c r="T9" s="42">
        <f t="shared" ref="T9:T18" si="0">C9-D9-F9-H9-J9-L9-N9-P9-R9-S9</f>
        <v>0</v>
      </c>
    </row>
    <row r="10" spans="1:22" s="29" customFormat="1" ht="52.5" customHeight="1">
      <c r="A10" s="367">
        <v>1</v>
      </c>
      <c r="B10" s="114" t="s">
        <v>88</v>
      </c>
      <c r="C10" s="368">
        <f>'5.СМР'!L11</f>
        <v>3010465</v>
      </c>
      <c r="D10" s="117"/>
      <c r="E10" s="369"/>
      <c r="F10" s="121"/>
      <c r="G10" s="370"/>
      <c r="H10" s="121"/>
      <c r="I10" s="121"/>
      <c r="J10" s="121"/>
      <c r="K10" s="371">
        <f>'5.СМР'!E11</f>
        <v>1335.8</v>
      </c>
      <c r="L10" s="372">
        <f>'5.СМР'!L11</f>
        <v>3010465</v>
      </c>
      <c r="M10" s="121"/>
      <c r="N10" s="121"/>
      <c r="O10" s="369"/>
      <c r="P10" s="373"/>
      <c r="Q10" s="374"/>
      <c r="R10" s="370"/>
      <c r="S10" s="121"/>
      <c r="T10" s="42">
        <f t="shared" si="0"/>
        <v>0</v>
      </c>
      <c r="U10" s="37"/>
      <c r="V10" s="42"/>
    </row>
    <row r="11" spans="1:22" s="29" customFormat="1" ht="52.5" customHeight="1">
      <c r="A11" s="367">
        <f>A10+1</f>
        <v>2</v>
      </c>
      <c r="B11" s="114" t="s">
        <v>89</v>
      </c>
      <c r="C11" s="368">
        <f>'5.СМР'!L12</f>
        <v>3392813</v>
      </c>
      <c r="D11" s="117"/>
      <c r="E11" s="369"/>
      <c r="F11" s="121"/>
      <c r="G11" s="371">
        <f>'5.СМР'!G12</f>
        <v>1440</v>
      </c>
      <c r="H11" s="372">
        <f>'5.СМР'!L12</f>
        <v>3392813</v>
      </c>
      <c r="I11" s="121"/>
      <c r="J11" s="121"/>
      <c r="K11" s="370"/>
      <c r="L11" s="130"/>
      <c r="M11" s="121"/>
      <c r="N11" s="121"/>
      <c r="O11" s="369"/>
      <c r="P11" s="375"/>
      <c r="Q11" s="375"/>
      <c r="R11" s="370"/>
      <c r="S11" s="121"/>
      <c r="T11" s="42">
        <f t="shared" si="0"/>
        <v>0</v>
      </c>
      <c r="U11" s="37"/>
      <c r="V11" s="42"/>
    </row>
    <row r="12" spans="1:22" s="29" customFormat="1" ht="52.5" customHeight="1">
      <c r="A12" s="367">
        <f t="shared" ref="A12:A46" si="1">A11+1</f>
        <v>3</v>
      </c>
      <c r="B12" s="114" t="s">
        <v>91</v>
      </c>
      <c r="C12" s="368">
        <f>'5.СМР'!L13</f>
        <v>4056290</v>
      </c>
      <c r="D12" s="117"/>
      <c r="E12" s="369"/>
      <c r="F12" s="121"/>
      <c r="G12" s="371">
        <f>'5.СМР'!G13</f>
        <v>1229</v>
      </c>
      <c r="H12" s="372">
        <f>'5.СМР'!L13</f>
        <v>4056290</v>
      </c>
      <c r="I12" s="121"/>
      <c r="J12" s="121"/>
      <c r="K12" s="370"/>
      <c r="L12" s="130"/>
      <c r="M12" s="121"/>
      <c r="N12" s="121"/>
      <c r="O12" s="369"/>
      <c r="P12" s="373"/>
      <c r="Q12" s="374"/>
      <c r="R12" s="370"/>
      <c r="S12" s="121"/>
      <c r="T12" s="42">
        <f t="shared" si="0"/>
        <v>0</v>
      </c>
      <c r="U12" s="37"/>
      <c r="V12" s="42"/>
    </row>
    <row r="13" spans="1:22" s="29" customFormat="1" ht="52.5" customHeight="1">
      <c r="A13" s="367">
        <f t="shared" si="1"/>
        <v>4</v>
      </c>
      <c r="B13" s="114" t="s">
        <v>93</v>
      </c>
      <c r="C13" s="368">
        <f>'5.СМР'!L14</f>
        <v>799032</v>
      </c>
      <c r="D13" s="376">
        <f t="shared" ref="D13" si="2">C13</f>
        <v>799032</v>
      </c>
      <c r="E13" s="369"/>
      <c r="F13" s="121"/>
      <c r="G13" s="370"/>
      <c r="H13" s="121"/>
      <c r="I13" s="121"/>
      <c r="J13" s="121"/>
      <c r="K13" s="370"/>
      <c r="L13" s="130"/>
      <c r="M13" s="121"/>
      <c r="N13" s="121"/>
      <c r="O13" s="369"/>
      <c r="P13" s="375"/>
      <c r="Q13" s="375"/>
      <c r="R13" s="370"/>
      <c r="S13" s="121"/>
      <c r="T13" s="42">
        <f t="shared" si="0"/>
        <v>0</v>
      </c>
      <c r="U13" s="37"/>
      <c r="V13" s="42"/>
    </row>
    <row r="14" spans="1:22" s="29" customFormat="1" ht="52.5" customHeight="1">
      <c r="A14" s="367">
        <f t="shared" si="1"/>
        <v>5</v>
      </c>
      <c r="B14" s="114" t="s">
        <v>95</v>
      </c>
      <c r="C14" s="368">
        <f>'5.СМР'!L15</f>
        <v>3013338</v>
      </c>
      <c r="D14" s="117"/>
      <c r="E14" s="369"/>
      <c r="F14" s="121"/>
      <c r="G14" s="371">
        <f>'5.СМР'!G15</f>
        <v>913</v>
      </c>
      <c r="H14" s="372">
        <f>'5.СМР'!L15</f>
        <v>3013338</v>
      </c>
      <c r="I14" s="121"/>
      <c r="J14" s="121"/>
      <c r="K14" s="370"/>
      <c r="L14" s="130"/>
      <c r="M14" s="121"/>
      <c r="N14" s="121"/>
      <c r="O14" s="369"/>
      <c r="P14" s="377"/>
      <c r="Q14" s="378"/>
      <c r="R14" s="370"/>
      <c r="S14" s="121"/>
      <c r="T14" s="42">
        <f t="shared" si="0"/>
        <v>0</v>
      </c>
      <c r="U14" s="37"/>
      <c r="V14" s="42"/>
    </row>
    <row r="15" spans="1:22" s="29" customFormat="1" ht="52.5" customHeight="1">
      <c r="A15" s="367">
        <f t="shared" si="1"/>
        <v>6</v>
      </c>
      <c r="B15" s="114" t="s">
        <v>97</v>
      </c>
      <c r="C15" s="368">
        <f>'5.СМР'!L16</f>
        <v>2308998</v>
      </c>
      <c r="D15" s="117"/>
      <c r="E15" s="369"/>
      <c r="F15" s="121"/>
      <c r="G15" s="371">
        <f>'5.СМР'!G16</f>
        <v>980</v>
      </c>
      <c r="H15" s="372">
        <f>'5.СМР'!L16</f>
        <v>2308998</v>
      </c>
      <c r="I15" s="121"/>
      <c r="J15" s="121"/>
      <c r="K15" s="370"/>
      <c r="L15" s="130"/>
      <c r="M15" s="121"/>
      <c r="N15" s="121"/>
      <c r="O15" s="369"/>
      <c r="P15" s="377"/>
      <c r="Q15" s="378"/>
      <c r="R15" s="370"/>
      <c r="S15" s="121"/>
      <c r="T15" s="42">
        <f t="shared" si="0"/>
        <v>0</v>
      </c>
      <c r="U15" s="37"/>
      <c r="V15" s="42"/>
    </row>
    <row r="16" spans="1:22" s="29" customFormat="1" ht="52.5" customHeight="1">
      <c r="A16" s="367">
        <f t="shared" si="1"/>
        <v>7</v>
      </c>
      <c r="B16" s="114" t="s">
        <v>98</v>
      </c>
      <c r="C16" s="368">
        <f>'5.СМР'!L17</f>
        <v>4950208</v>
      </c>
      <c r="D16" s="117"/>
      <c r="E16" s="369"/>
      <c r="F16" s="121"/>
      <c r="G16" s="371">
        <f>'5.СМР'!G17</f>
        <v>2101</v>
      </c>
      <c r="H16" s="372">
        <f>'5.СМР'!L17</f>
        <v>4950208</v>
      </c>
      <c r="I16" s="121"/>
      <c r="J16" s="121"/>
      <c r="K16" s="370"/>
      <c r="L16" s="130"/>
      <c r="M16" s="121"/>
      <c r="N16" s="121"/>
      <c r="O16" s="369"/>
      <c r="P16" s="373"/>
      <c r="Q16" s="374"/>
      <c r="R16" s="370"/>
      <c r="S16" s="121"/>
      <c r="T16" s="42">
        <f t="shared" si="0"/>
        <v>0</v>
      </c>
      <c r="U16" s="37"/>
      <c r="V16" s="42"/>
    </row>
    <row r="17" spans="1:22" s="29" customFormat="1" ht="52.5" customHeight="1">
      <c r="A17" s="367">
        <f t="shared" si="1"/>
        <v>8</v>
      </c>
      <c r="B17" s="114" t="s">
        <v>99</v>
      </c>
      <c r="C17" s="368">
        <f>'5.СМР'!L18</f>
        <v>3077092</v>
      </c>
      <c r="D17" s="117"/>
      <c r="E17" s="369"/>
      <c r="F17" s="121"/>
      <c r="G17" s="371">
        <f>'5.СМР'!G18</f>
        <v>1306</v>
      </c>
      <c r="H17" s="372">
        <f>'5.СМР'!L18</f>
        <v>3077092</v>
      </c>
      <c r="I17" s="121"/>
      <c r="J17" s="121"/>
      <c r="K17" s="370"/>
      <c r="L17" s="130"/>
      <c r="M17" s="121"/>
      <c r="N17" s="121"/>
      <c r="O17" s="369"/>
      <c r="P17" s="373"/>
      <c r="Q17" s="374"/>
      <c r="R17" s="370"/>
      <c r="S17" s="121"/>
      <c r="T17" s="42">
        <f t="shared" si="0"/>
        <v>0</v>
      </c>
      <c r="U17" s="37"/>
      <c r="V17" s="42"/>
    </row>
    <row r="18" spans="1:22" s="29" customFormat="1" ht="52.5" customHeight="1">
      <c r="A18" s="367">
        <f t="shared" si="1"/>
        <v>9</v>
      </c>
      <c r="B18" s="114" t="s">
        <v>100</v>
      </c>
      <c r="C18" s="368">
        <f>'5.СМР'!L19</f>
        <v>3937473</v>
      </c>
      <c r="D18" s="117"/>
      <c r="E18" s="369"/>
      <c r="F18" s="121"/>
      <c r="G18" s="371">
        <f>'5.СМР'!G19</f>
        <v>1193</v>
      </c>
      <c r="H18" s="372">
        <f>'5.СМР'!L19</f>
        <v>3937473</v>
      </c>
      <c r="I18" s="121"/>
      <c r="J18" s="121"/>
      <c r="K18" s="370"/>
      <c r="L18" s="130"/>
      <c r="M18" s="121"/>
      <c r="N18" s="121"/>
      <c r="O18" s="369"/>
      <c r="P18" s="373"/>
      <c r="Q18" s="374"/>
      <c r="R18" s="370"/>
      <c r="S18" s="121"/>
      <c r="T18" s="42">
        <f t="shared" si="0"/>
        <v>0</v>
      </c>
      <c r="U18" s="37"/>
      <c r="V18" s="42"/>
    </row>
    <row r="19" spans="1:22" s="29" customFormat="1" ht="52.5" customHeight="1">
      <c r="A19" s="367">
        <f t="shared" si="1"/>
        <v>10</v>
      </c>
      <c r="B19" s="114" t="s">
        <v>101</v>
      </c>
      <c r="C19" s="368">
        <f>'5.СМР'!L20</f>
        <v>1569359</v>
      </c>
      <c r="D19" s="117"/>
      <c r="E19" s="369"/>
      <c r="F19" s="121"/>
      <c r="G19" s="371">
        <f>'5.СМР'!G20</f>
        <v>473.2</v>
      </c>
      <c r="H19" s="372">
        <f>'5.СМР'!L20</f>
        <v>1569359</v>
      </c>
      <c r="I19" s="121"/>
      <c r="J19" s="121"/>
      <c r="K19" s="370"/>
      <c r="L19" s="117"/>
      <c r="M19" s="121"/>
      <c r="N19" s="121"/>
      <c r="O19" s="369"/>
      <c r="P19" s="373"/>
      <c r="Q19" s="374"/>
      <c r="R19" s="370"/>
      <c r="S19" s="121"/>
      <c r="T19" s="42">
        <f t="shared" ref="T19:T47" si="3">C19-D19-F19-H19-J19-L19-N19-P19-R19-S19</f>
        <v>0</v>
      </c>
      <c r="U19" s="37"/>
      <c r="V19" s="42"/>
    </row>
    <row r="20" spans="1:22" s="29" customFormat="1" ht="52.5" customHeight="1">
      <c r="A20" s="367">
        <f t="shared" si="1"/>
        <v>11</v>
      </c>
      <c r="B20" s="114" t="s">
        <v>102</v>
      </c>
      <c r="C20" s="368">
        <f>'5.СМР'!L21</f>
        <v>4167269</v>
      </c>
      <c r="D20" s="117"/>
      <c r="E20" s="369"/>
      <c r="F20" s="121"/>
      <c r="G20" s="370"/>
      <c r="H20" s="121"/>
      <c r="I20" s="121"/>
      <c r="J20" s="121"/>
      <c r="K20" s="370"/>
      <c r="L20" s="117"/>
      <c r="M20" s="121"/>
      <c r="N20" s="121"/>
      <c r="O20" s="369"/>
      <c r="P20" s="377"/>
      <c r="Q20" s="378">
        <f>'5.СМР'!G21</f>
        <v>1036</v>
      </c>
      <c r="R20" s="370">
        <f>'5.СМР'!L21</f>
        <v>4167269</v>
      </c>
      <c r="S20" s="121"/>
      <c r="T20" s="42">
        <f t="shared" si="3"/>
        <v>0</v>
      </c>
      <c r="U20" s="37"/>
      <c r="V20" s="42"/>
    </row>
    <row r="21" spans="1:22" s="29" customFormat="1" ht="52.5" customHeight="1">
      <c r="A21" s="367">
        <f t="shared" si="1"/>
        <v>12</v>
      </c>
      <c r="B21" s="114" t="s">
        <v>199</v>
      </c>
      <c r="C21" s="368">
        <f>'5.СМР'!L22</f>
        <v>2949418</v>
      </c>
      <c r="D21" s="117"/>
      <c r="E21" s="369"/>
      <c r="F21" s="121"/>
      <c r="G21" s="370"/>
      <c r="H21" s="121"/>
      <c r="I21" s="121"/>
      <c r="J21" s="121"/>
      <c r="K21" s="370"/>
      <c r="L21" s="117"/>
      <c r="M21" s="121"/>
      <c r="N21" s="121"/>
      <c r="O21" s="369"/>
      <c r="P21" s="377"/>
      <c r="Q21" s="378">
        <f>'5.СМР'!G22</f>
        <v>729.7</v>
      </c>
      <c r="R21" s="370">
        <f>'5.СМР'!L22</f>
        <v>2949418</v>
      </c>
      <c r="S21" s="121"/>
      <c r="T21" s="42">
        <f t="shared" si="3"/>
        <v>0</v>
      </c>
      <c r="U21" s="37"/>
      <c r="V21" s="42"/>
    </row>
    <row r="22" spans="1:22" s="29" customFormat="1" ht="52.5" customHeight="1">
      <c r="A22" s="367">
        <f t="shared" si="1"/>
        <v>13</v>
      </c>
      <c r="B22" s="114" t="s">
        <v>180</v>
      </c>
      <c r="C22" s="368">
        <f>'5.СМР'!L23</f>
        <v>6781014</v>
      </c>
      <c r="D22" s="117"/>
      <c r="E22" s="369"/>
      <c r="F22" s="121"/>
      <c r="G22" s="370"/>
      <c r="H22" s="121"/>
      <c r="I22" s="121"/>
      <c r="J22" s="121"/>
      <c r="K22" s="370"/>
      <c r="L22" s="117"/>
      <c r="M22" s="121"/>
      <c r="N22" s="121"/>
      <c r="O22" s="369"/>
      <c r="P22" s="373"/>
      <c r="Q22" s="378">
        <f>'5.СМР'!G23</f>
        <v>1694</v>
      </c>
      <c r="R22" s="370">
        <f>'5.СМР'!L23</f>
        <v>6781014</v>
      </c>
      <c r="S22" s="121"/>
      <c r="T22" s="42">
        <f t="shared" si="3"/>
        <v>0</v>
      </c>
      <c r="U22" s="37"/>
      <c r="V22" s="42"/>
    </row>
    <row r="23" spans="1:22" s="29" customFormat="1" ht="52.5" customHeight="1">
      <c r="A23" s="367">
        <f t="shared" si="1"/>
        <v>14</v>
      </c>
      <c r="B23" s="114" t="s">
        <v>183</v>
      </c>
      <c r="C23" s="368">
        <f>'5.СМР'!L24</f>
        <v>679296</v>
      </c>
      <c r="D23" s="376">
        <f t="shared" ref="D23" si="4">C23</f>
        <v>679296</v>
      </c>
      <c r="E23" s="369"/>
      <c r="F23" s="121"/>
      <c r="G23" s="370"/>
      <c r="H23" s="121"/>
      <c r="I23" s="121"/>
      <c r="J23" s="121"/>
      <c r="K23" s="370"/>
      <c r="L23" s="117"/>
      <c r="M23" s="121"/>
      <c r="N23" s="121"/>
      <c r="O23" s="369"/>
      <c r="P23" s="373"/>
      <c r="Q23" s="374"/>
      <c r="R23" s="370"/>
      <c r="S23" s="121"/>
      <c r="T23" s="42">
        <f t="shared" si="3"/>
        <v>0</v>
      </c>
      <c r="U23" s="37"/>
      <c r="V23" s="42"/>
    </row>
    <row r="24" spans="1:22" s="29" customFormat="1" ht="52.5" customHeight="1">
      <c r="A24" s="367">
        <f t="shared" si="1"/>
        <v>15</v>
      </c>
      <c r="B24" s="114" t="s">
        <v>184</v>
      </c>
      <c r="C24" s="368">
        <f>'5.СМР'!L25</f>
        <v>2957230</v>
      </c>
      <c r="D24" s="117"/>
      <c r="E24" s="369"/>
      <c r="F24" s="121"/>
      <c r="G24" s="371">
        <f>'5.СМР'!G25</f>
        <v>896</v>
      </c>
      <c r="H24" s="372">
        <f>'5.СМР'!L25</f>
        <v>2957230</v>
      </c>
      <c r="I24" s="121"/>
      <c r="J24" s="121"/>
      <c r="K24" s="370"/>
      <c r="L24" s="117"/>
      <c r="M24" s="121"/>
      <c r="N24" s="121"/>
      <c r="O24" s="369"/>
      <c r="P24" s="377"/>
      <c r="Q24" s="378"/>
      <c r="R24" s="370"/>
      <c r="S24" s="121"/>
      <c r="T24" s="42">
        <f t="shared" si="3"/>
        <v>0</v>
      </c>
      <c r="U24" s="37"/>
      <c r="V24" s="42"/>
    </row>
    <row r="25" spans="1:22" s="29" customFormat="1" ht="52.5" customHeight="1">
      <c r="A25" s="367">
        <f t="shared" si="1"/>
        <v>16</v>
      </c>
      <c r="B25" s="114" t="s">
        <v>185</v>
      </c>
      <c r="C25" s="368">
        <f>'5.СМР'!L26</f>
        <v>1439631</v>
      </c>
      <c r="D25" s="117"/>
      <c r="E25" s="369"/>
      <c r="F25" s="121"/>
      <c r="G25" s="371">
        <f>'5.СМР'!G26</f>
        <v>432</v>
      </c>
      <c r="H25" s="372">
        <f>'5.СМР'!L26</f>
        <v>1439631</v>
      </c>
      <c r="I25" s="121"/>
      <c r="J25" s="121"/>
      <c r="K25" s="370"/>
      <c r="L25" s="117"/>
      <c r="M25" s="121"/>
      <c r="N25" s="121"/>
      <c r="O25" s="369"/>
      <c r="P25" s="373"/>
      <c r="Q25" s="374"/>
      <c r="R25" s="370"/>
      <c r="S25" s="121"/>
      <c r="T25" s="42">
        <f t="shared" si="3"/>
        <v>0</v>
      </c>
      <c r="U25" s="37"/>
      <c r="V25" s="42"/>
    </row>
    <row r="26" spans="1:22" s="29" customFormat="1" ht="52.5" customHeight="1">
      <c r="A26" s="367">
        <f t="shared" si="1"/>
        <v>17</v>
      </c>
      <c r="B26" s="114" t="s">
        <v>186</v>
      </c>
      <c r="C26" s="368">
        <f>'5.СМР'!L27</f>
        <v>968058</v>
      </c>
      <c r="D26" s="376">
        <f t="shared" ref="D26" si="5">C26</f>
        <v>968058</v>
      </c>
      <c r="E26" s="369"/>
      <c r="F26" s="121"/>
      <c r="G26" s="370"/>
      <c r="H26" s="121"/>
      <c r="I26" s="121"/>
      <c r="J26" s="121"/>
      <c r="K26" s="370"/>
      <c r="L26" s="117"/>
      <c r="M26" s="121"/>
      <c r="N26" s="121"/>
      <c r="O26" s="369"/>
      <c r="P26" s="373"/>
      <c r="Q26" s="374"/>
      <c r="R26" s="370"/>
      <c r="S26" s="121"/>
      <c r="T26" s="42">
        <f t="shared" si="3"/>
        <v>0</v>
      </c>
      <c r="U26" s="37"/>
      <c r="V26" s="42"/>
    </row>
    <row r="27" spans="1:22" s="29" customFormat="1" ht="52.5" customHeight="1">
      <c r="A27" s="367">
        <f t="shared" si="1"/>
        <v>18</v>
      </c>
      <c r="B27" s="114" t="s">
        <v>187</v>
      </c>
      <c r="C27" s="368">
        <f>'5.СМР'!L28</f>
        <v>2828287</v>
      </c>
      <c r="D27" s="117"/>
      <c r="E27" s="369"/>
      <c r="F27" s="121"/>
      <c r="G27" s="371">
        <f>'5.СМР'!G28</f>
        <v>1200.4000000000001</v>
      </c>
      <c r="H27" s="372">
        <f>'5.СМР'!L28</f>
        <v>2828287</v>
      </c>
      <c r="I27" s="121"/>
      <c r="J27" s="121"/>
      <c r="K27" s="370"/>
      <c r="L27" s="117"/>
      <c r="M27" s="121"/>
      <c r="N27" s="121"/>
      <c r="O27" s="369"/>
      <c r="P27" s="373"/>
      <c r="Q27" s="374"/>
      <c r="R27" s="370"/>
      <c r="S27" s="121"/>
      <c r="T27" s="42">
        <f t="shared" si="3"/>
        <v>0</v>
      </c>
      <c r="U27" s="37"/>
      <c r="V27" s="42"/>
    </row>
    <row r="28" spans="1:22" s="29" customFormat="1" ht="52.5" customHeight="1">
      <c r="A28" s="367">
        <f t="shared" si="1"/>
        <v>19</v>
      </c>
      <c r="B28" s="114" t="s">
        <v>188</v>
      </c>
      <c r="C28" s="368">
        <f>'5.СМР'!L29</f>
        <v>2857502</v>
      </c>
      <c r="D28" s="117"/>
      <c r="E28" s="369"/>
      <c r="F28" s="121"/>
      <c r="G28" s="371">
        <f>'5.СМР'!G29</f>
        <v>1212.8</v>
      </c>
      <c r="H28" s="372">
        <f>'5.СМР'!L29</f>
        <v>2857502</v>
      </c>
      <c r="I28" s="121"/>
      <c r="J28" s="121"/>
      <c r="K28" s="370"/>
      <c r="L28" s="117"/>
      <c r="M28" s="121"/>
      <c r="N28" s="121"/>
      <c r="O28" s="369"/>
      <c r="P28" s="373"/>
      <c r="Q28" s="374"/>
      <c r="R28" s="370"/>
      <c r="S28" s="121"/>
      <c r="T28" s="42">
        <f t="shared" si="3"/>
        <v>0</v>
      </c>
      <c r="U28" s="37"/>
      <c r="V28" s="42"/>
    </row>
    <row r="29" spans="1:22" s="29" customFormat="1" ht="52.5" customHeight="1">
      <c r="A29" s="367">
        <f t="shared" si="1"/>
        <v>20</v>
      </c>
      <c r="B29" s="114" t="s">
        <v>189</v>
      </c>
      <c r="C29" s="368">
        <f>'5.СМР'!L30</f>
        <v>215124</v>
      </c>
      <c r="D29" s="376">
        <f t="shared" ref="D29" si="6">C29</f>
        <v>215124</v>
      </c>
      <c r="E29" s="369"/>
      <c r="F29" s="121"/>
      <c r="G29" s="370"/>
      <c r="H29" s="121"/>
      <c r="I29" s="121"/>
      <c r="J29" s="121"/>
      <c r="K29" s="370"/>
      <c r="L29" s="117"/>
      <c r="M29" s="121"/>
      <c r="N29" s="121"/>
      <c r="O29" s="369"/>
      <c r="P29" s="373"/>
      <c r="Q29" s="374"/>
      <c r="R29" s="370"/>
      <c r="S29" s="121"/>
      <c r="T29" s="42">
        <f t="shared" si="3"/>
        <v>0</v>
      </c>
      <c r="U29" s="37"/>
      <c r="V29" s="42"/>
    </row>
    <row r="30" spans="1:22" s="29" customFormat="1" ht="52.5" customHeight="1">
      <c r="A30" s="367">
        <f t="shared" si="1"/>
        <v>21</v>
      </c>
      <c r="B30" s="114" t="s">
        <v>190</v>
      </c>
      <c r="C30" s="368">
        <f>'5.СМР'!L31</f>
        <v>1846727</v>
      </c>
      <c r="D30" s="117"/>
      <c r="E30" s="369"/>
      <c r="F30" s="121"/>
      <c r="G30" s="371">
        <f>'5.СМР'!G31</f>
        <v>783.8</v>
      </c>
      <c r="H30" s="372">
        <f>'5.СМР'!L31</f>
        <v>1846727</v>
      </c>
      <c r="I30" s="121"/>
      <c r="J30" s="121"/>
      <c r="K30" s="370"/>
      <c r="L30" s="117"/>
      <c r="M30" s="121"/>
      <c r="N30" s="121"/>
      <c r="O30" s="369"/>
      <c r="P30" s="373"/>
      <c r="Q30" s="374"/>
      <c r="R30" s="370"/>
      <c r="S30" s="121"/>
      <c r="T30" s="42">
        <f t="shared" si="3"/>
        <v>0</v>
      </c>
      <c r="U30" s="37"/>
      <c r="V30" s="42"/>
    </row>
    <row r="31" spans="1:22" s="29" customFormat="1" ht="52.5" customHeight="1">
      <c r="A31" s="367">
        <f t="shared" si="1"/>
        <v>22</v>
      </c>
      <c r="B31" s="114" t="s">
        <v>192</v>
      </c>
      <c r="C31" s="368">
        <f>'5.СМР'!L32</f>
        <v>122928</v>
      </c>
      <c r="D31" s="376">
        <f t="shared" ref="D31" si="7">C31</f>
        <v>122928</v>
      </c>
      <c r="E31" s="369"/>
      <c r="F31" s="121"/>
      <c r="G31" s="370"/>
      <c r="H31" s="121"/>
      <c r="I31" s="121"/>
      <c r="J31" s="121"/>
      <c r="K31" s="370"/>
      <c r="L31" s="117"/>
      <c r="M31" s="121"/>
      <c r="N31" s="121"/>
      <c r="O31" s="369"/>
      <c r="P31" s="373"/>
      <c r="Q31" s="374"/>
      <c r="R31" s="370"/>
      <c r="S31" s="121"/>
      <c r="T31" s="42">
        <f t="shared" si="3"/>
        <v>0</v>
      </c>
      <c r="U31" s="37"/>
      <c r="V31" s="42"/>
    </row>
    <row r="32" spans="1:22" s="29" customFormat="1" ht="52.5" customHeight="1">
      <c r="A32" s="367">
        <f t="shared" si="1"/>
        <v>23</v>
      </c>
      <c r="B32" s="114" t="s">
        <v>193</v>
      </c>
      <c r="C32" s="368">
        <f>'5.СМР'!L33</f>
        <v>1275006</v>
      </c>
      <c r="D32" s="117"/>
      <c r="E32" s="369"/>
      <c r="F32" s="121"/>
      <c r="G32" s="371">
        <f>'5.СМР'!G33</f>
        <v>382.6</v>
      </c>
      <c r="H32" s="372">
        <f>'5.СМР'!L33</f>
        <v>1275006</v>
      </c>
      <c r="I32" s="121"/>
      <c r="J32" s="121"/>
      <c r="K32" s="370"/>
      <c r="L32" s="117"/>
      <c r="M32" s="121"/>
      <c r="N32" s="121"/>
      <c r="O32" s="369"/>
      <c r="P32" s="373"/>
      <c r="Q32" s="374"/>
      <c r="R32" s="370"/>
      <c r="S32" s="121"/>
      <c r="T32" s="42">
        <f t="shared" si="3"/>
        <v>0</v>
      </c>
      <c r="U32" s="37"/>
      <c r="V32" s="42"/>
    </row>
    <row r="33" spans="1:22" s="29" customFormat="1" ht="52.5" customHeight="1">
      <c r="A33" s="367">
        <f t="shared" si="1"/>
        <v>24</v>
      </c>
      <c r="B33" s="114" t="s">
        <v>194</v>
      </c>
      <c r="C33" s="368">
        <f>'5.СМР'!L34</f>
        <v>3048653</v>
      </c>
      <c r="D33" s="117"/>
      <c r="E33" s="369"/>
      <c r="F33" s="121"/>
      <c r="G33" s="371">
        <f>'5.СМР'!G34</f>
        <v>923.7</v>
      </c>
      <c r="H33" s="372">
        <f>'5.СМР'!L34</f>
        <v>3048653</v>
      </c>
      <c r="I33" s="121"/>
      <c r="J33" s="121"/>
      <c r="K33" s="370"/>
      <c r="L33" s="117"/>
      <c r="M33" s="121"/>
      <c r="N33" s="121"/>
      <c r="O33" s="369"/>
      <c r="P33" s="373"/>
      <c r="Q33" s="374"/>
      <c r="R33" s="370"/>
      <c r="S33" s="121"/>
      <c r="T33" s="42">
        <f t="shared" si="3"/>
        <v>0</v>
      </c>
      <c r="U33" s="37"/>
      <c r="V33" s="42"/>
    </row>
    <row r="34" spans="1:22" s="29" customFormat="1" ht="52.5" customHeight="1">
      <c r="A34" s="367">
        <f t="shared" si="1"/>
        <v>25</v>
      </c>
      <c r="B34" s="114" t="s">
        <v>195</v>
      </c>
      <c r="C34" s="368">
        <f>'5.СМР'!L35</f>
        <v>122928</v>
      </c>
      <c r="D34" s="376">
        <f t="shared" ref="D34:D35" si="8">C34</f>
        <v>122928</v>
      </c>
      <c r="E34" s="369"/>
      <c r="F34" s="121"/>
      <c r="G34" s="370"/>
      <c r="H34" s="121"/>
      <c r="I34" s="121"/>
      <c r="J34" s="121"/>
      <c r="K34" s="370"/>
      <c r="L34" s="117"/>
      <c r="M34" s="121"/>
      <c r="N34" s="121"/>
      <c r="O34" s="369"/>
      <c r="P34" s="373"/>
      <c r="Q34" s="374"/>
      <c r="R34" s="370"/>
      <c r="S34" s="121"/>
      <c r="T34" s="42">
        <f t="shared" si="3"/>
        <v>0</v>
      </c>
      <c r="U34" s="37"/>
      <c r="V34" s="42"/>
    </row>
    <row r="35" spans="1:22" s="29" customFormat="1" ht="52.5" customHeight="1">
      <c r="A35" s="367">
        <f t="shared" si="1"/>
        <v>26</v>
      </c>
      <c r="B35" s="114" t="s">
        <v>196</v>
      </c>
      <c r="C35" s="368">
        <f>'5.СМР'!L36</f>
        <v>122928</v>
      </c>
      <c r="D35" s="376">
        <f t="shared" si="8"/>
        <v>122928</v>
      </c>
      <c r="E35" s="369"/>
      <c r="F35" s="121"/>
      <c r="G35" s="370"/>
      <c r="H35" s="121"/>
      <c r="I35" s="121"/>
      <c r="J35" s="121"/>
      <c r="K35" s="370"/>
      <c r="L35" s="117"/>
      <c r="M35" s="121"/>
      <c r="N35" s="121"/>
      <c r="O35" s="369"/>
      <c r="P35" s="373"/>
      <c r="Q35" s="374"/>
      <c r="R35" s="370"/>
      <c r="S35" s="121"/>
      <c r="T35" s="42">
        <f t="shared" si="3"/>
        <v>0</v>
      </c>
      <c r="U35" s="37"/>
      <c r="V35" s="42"/>
    </row>
    <row r="36" spans="1:22" s="29" customFormat="1" ht="52.5" customHeight="1">
      <c r="A36" s="367">
        <f t="shared" si="1"/>
        <v>27</v>
      </c>
      <c r="B36" s="114" t="s">
        <v>197</v>
      </c>
      <c r="C36" s="368">
        <f>'5.СМР'!L37</f>
        <v>1268009</v>
      </c>
      <c r="D36" s="117"/>
      <c r="E36" s="369"/>
      <c r="F36" s="121"/>
      <c r="G36" s="371">
        <f>'5.СМР'!G37</f>
        <v>380.5</v>
      </c>
      <c r="H36" s="372">
        <f>'5.СМР'!L37</f>
        <v>1268009</v>
      </c>
      <c r="I36" s="121"/>
      <c r="J36" s="121"/>
      <c r="K36" s="370"/>
      <c r="L36" s="117"/>
      <c r="M36" s="121"/>
      <c r="N36" s="121"/>
      <c r="O36" s="369"/>
      <c r="P36" s="377"/>
      <c r="Q36" s="378"/>
      <c r="R36" s="370"/>
      <c r="S36" s="121"/>
      <c r="T36" s="42">
        <f t="shared" si="3"/>
        <v>0</v>
      </c>
      <c r="U36" s="37"/>
      <c r="V36" s="42"/>
    </row>
    <row r="37" spans="1:22" s="29" customFormat="1" ht="52.5" customHeight="1">
      <c r="A37" s="367">
        <f t="shared" si="1"/>
        <v>28</v>
      </c>
      <c r="B37" s="114" t="s">
        <v>198</v>
      </c>
      <c r="C37" s="368">
        <f>'5.СМР'!L38</f>
        <v>4599474</v>
      </c>
      <c r="D37" s="117"/>
      <c r="E37" s="369"/>
      <c r="F37" s="121"/>
      <c r="G37" s="371">
        <f>'5.СМР'!G38</f>
        <v>1403.1</v>
      </c>
      <c r="H37" s="372">
        <f>'5.СМР'!L38</f>
        <v>4599474</v>
      </c>
      <c r="I37" s="121"/>
      <c r="J37" s="121"/>
      <c r="K37" s="370"/>
      <c r="L37" s="379"/>
      <c r="M37" s="121"/>
      <c r="N37" s="121"/>
      <c r="O37" s="369"/>
      <c r="P37" s="377"/>
      <c r="Q37" s="378"/>
      <c r="R37" s="370"/>
      <c r="S37" s="121"/>
      <c r="T37" s="42">
        <f t="shared" si="3"/>
        <v>0</v>
      </c>
      <c r="U37" s="37"/>
      <c r="V37" s="42"/>
    </row>
    <row r="38" spans="1:22" s="29" customFormat="1" ht="52.5" customHeight="1">
      <c r="A38" s="367">
        <f t="shared" si="1"/>
        <v>29</v>
      </c>
      <c r="B38" s="114" t="s">
        <v>105</v>
      </c>
      <c r="C38" s="368">
        <f>'5.СМР'!L39</f>
        <v>1806204</v>
      </c>
      <c r="D38" s="117"/>
      <c r="E38" s="369"/>
      <c r="F38" s="121"/>
      <c r="G38" s="371">
        <f>'5.СМР'!G39</f>
        <v>542</v>
      </c>
      <c r="H38" s="372">
        <f>'5.СМР'!L39</f>
        <v>1806204</v>
      </c>
      <c r="I38" s="121"/>
      <c r="J38" s="121"/>
      <c r="K38" s="370"/>
      <c r="L38" s="379"/>
      <c r="M38" s="121"/>
      <c r="N38" s="121"/>
      <c r="O38" s="369"/>
      <c r="P38" s="373"/>
      <c r="Q38" s="374"/>
      <c r="R38" s="370"/>
      <c r="S38" s="121"/>
      <c r="T38" s="42">
        <f t="shared" si="3"/>
        <v>0</v>
      </c>
      <c r="U38" s="37"/>
      <c r="V38" s="42"/>
    </row>
    <row r="39" spans="1:22" s="29" customFormat="1" ht="52.5" customHeight="1">
      <c r="A39" s="367">
        <f t="shared" si="1"/>
        <v>30</v>
      </c>
      <c r="B39" s="114" t="s">
        <v>106</v>
      </c>
      <c r="C39" s="368">
        <f>'5.СМР'!L40</f>
        <v>2314653</v>
      </c>
      <c r="D39" s="117"/>
      <c r="E39" s="369"/>
      <c r="F39" s="121"/>
      <c r="G39" s="371">
        <f>'5.СМР'!G40</f>
        <v>982.4</v>
      </c>
      <c r="H39" s="372">
        <f>'5.СМР'!L40</f>
        <v>2314653</v>
      </c>
      <c r="I39" s="121"/>
      <c r="J39" s="121"/>
      <c r="K39" s="370"/>
      <c r="L39" s="117"/>
      <c r="M39" s="121"/>
      <c r="N39" s="121"/>
      <c r="O39" s="369"/>
      <c r="P39" s="377"/>
      <c r="Q39" s="378"/>
      <c r="R39" s="370"/>
      <c r="S39" s="121"/>
      <c r="T39" s="42">
        <f t="shared" si="3"/>
        <v>0</v>
      </c>
      <c r="U39" s="37"/>
      <c r="V39" s="42"/>
    </row>
    <row r="40" spans="1:22" s="29" customFormat="1" ht="52.5" customHeight="1">
      <c r="A40" s="367">
        <f t="shared" si="1"/>
        <v>31</v>
      </c>
      <c r="B40" s="114" t="s">
        <v>107</v>
      </c>
      <c r="C40" s="368">
        <f>'5.СМР'!L41</f>
        <v>122928</v>
      </c>
      <c r="D40" s="376">
        <f t="shared" ref="D40:D41" si="9">C40</f>
        <v>122928</v>
      </c>
      <c r="E40" s="369"/>
      <c r="F40" s="121"/>
      <c r="G40" s="370"/>
      <c r="H40" s="121"/>
      <c r="I40" s="121"/>
      <c r="J40" s="121"/>
      <c r="K40" s="370"/>
      <c r="L40" s="117"/>
      <c r="M40" s="121"/>
      <c r="N40" s="121"/>
      <c r="O40" s="369"/>
      <c r="P40" s="377"/>
      <c r="Q40" s="378"/>
      <c r="R40" s="370"/>
      <c r="S40" s="121"/>
      <c r="T40" s="42">
        <f t="shared" si="3"/>
        <v>0</v>
      </c>
      <c r="U40" s="37"/>
      <c r="V40" s="42"/>
    </row>
    <row r="41" spans="1:22" s="29" customFormat="1" ht="52.5" customHeight="1">
      <c r="A41" s="367">
        <f t="shared" si="1"/>
        <v>32</v>
      </c>
      <c r="B41" s="114" t="s">
        <v>108</v>
      </c>
      <c r="C41" s="368">
        <f>'5.СМР'!L42</f>
        <v>245856</v>
      </c>
      <c r="D41" s="376">
        <f t="shared" si="9"/>
        <v>245856</v>
      </c>
      <c r="E41" s="369"/>
      <c r="F41" s="121"/>
      <c r="G41" s="370"/>
      <c r="H41" s="121"/>
      <c r="I41" s="121"/>
      <c r="J41" s="121"/>
      <c r="K41" s="380"/>
      <c r="L41" s="379"/>
      <c r="M41" s="121"/>
      <c r="N41" s="121"/>
      <c r="O41" s="369"/>
      <c r="P41" s="373"/>
      <c r="Q41" s="374"/>
      <c r="R41" s="370"/>
      <c r="S41" s="121"/>
      <c r="T41" s="42">
        <f t="shared" si="3"/>
        <v>0</v>
      </c>
      <c r="U41" s="37"/>
      <c r="V41" s="42"/>
    </row>
    <row r="42" spans="1:22" s="29" customFormat="1" ht="52.5" customHeight="1">
      <c r="A42" s="367">
        <f t="shared" si="1"/>
        <v>33</v>
      </c>
      <c r="B42" s="114" t="s">
        <v>109</v>
      </c>
      <c r="C42" s="368">
        <f>'5.СМР'!L43</f>
        <v>1907401</v>
      </c>
      <c r="D42" s="117"/>
      <c r="E42" s="369"/>
      <c r="F42" s="121"/>
      <c r="G42" s="370"/>
      <c r="H42" s="121"/>
      <c r="I42" s="121"/>
      <c r="J42" s="121"/>
      <c r="K42" s="370"/>
      <c r="L42" s="117"/>
      <c r="M42" s="121"/>
      <c r="N42" s="121"/>
      <c r="O42" s="369"/>
      <c r="P42" s="377"/>
      <c r="Q42" s="378">
        <f>'5.СМР'!G43</f>
        <v>471.9</v>
      </c>
      <c r="R42" s="370">
        <f>'5.СМР'!L43</f>
        <v>1907401</v>
      </c>
      <c r="S42" s="121"/>
      <c r="T42" s="42">
        <f t="shared" si="3"/>
        <v>0</v>
      </c>
      <c r="U42" s="37"/>
      <c r="V42" s="42"/>
    </row>
    <row r="43" spans="1:22" s="29" customFormat="1" ht="52.5" customHeight="1">
      <c r="A43" s="367">
        <f t="shared" si="1"/>
        <v>34</v>
      </c>
      <c r="B43" s="114" t="s">
        <v>110</v>
      </c>
      <c r="C43" s="368">
        <f>'5.СМР'!L44</f>
        <v>122928</v>
      </c>
      <c r="D43" s="376">
        <f t="shared" ref="D43" si="10">C43</f>
        <v>122928</v>
      </c>
      <c r="E43" s="369"/>
      <c r="F43" s="121"/>
      <c r="G43" s="370"/>
      <c r="H43" s="121"/>
      <c r="I43" s="121"/>
      <c r="J43" s="121"/>
      <c r="K43" s="370"/>
      <c r="L43" s="117"/>
      <c r="M43" s="121"/>
      <c r="N43" s="121"/>
      <c r="O43" s="369"/>
      <c r="P43" s="377"/>
      <c r="Q43" s="378"/>
      <c r="R43" s="370"/>
      <c r="S43" s="121"/>
      <c r="T43" s="42">
        <f t="shared" si="3"/>
        <v>0</v>
      </c>
      <c r="U43" s="37"/>
      <c r="V43" s="42"/>
    </row>
    <row r="44" spans="1:22" s="29" customFormat="1" ht="52.5" customHeight="1">
      <c r="A44" s="367">
        <f t="shared" si="1"/>
        <v>35</v>
      </c>
      <c r="B44" s="114" t="s">
        <v>111</v>
      </c>
      <c r="C44" s="368">
        <f>'5.СМР'!L45</f>
        <v>2219969</v>
      </c>
      <c r="D44" s="117"/>
      <c r="E44" s="369"/>
      <c r="F44" s="121"/>
      <c r="G44" s="371">
        <f>'5.СМР'!G45</f>
        <v>680</v>
      </c>
      <c r="H44" s="372">
        <f>'5.СМР'!L45</f>
        <v>2219969</v>
      </c>
      <c r="I44" s="121"/>
      <c r="J44" s="121"/>
      <c r="K44" s="370"/>
      <c r="L44" s="117"/>
      <c r="M44" s="121"/>
      <c r="N44" s="121"/>
      <c r="O44" s="369"/>
      <c r="P44" s="377"/>
      <c r="Q44" s="378"/>
      <c r="R44" s="370"/>
      <c r="S44" s="121"/>
      <c r="T44" s="42">
        <f t="shared" si="3"/>
        <v>0</v>
      </c>
      <c r="U44" s="37"/>
      <c r="V44" s="42"/>
    </row>
    <row r="45" spans="1:22" s="29" customFormat="1" ht="52.5" customHeight="1">
      <c r="A45" s="367">
        <f t="shared" si="1"/>
        <v>36</v>
      </c>
      <c r="B45" s="114" t="s">
        <v>112</v>
      </c>
      <c r="C45" s="368">
        <f>'5.СМР'!L46</f>
        <v>2314369</v>
      </c>
      <c r="D45" s="117"/>
      <c r="E45" s="369"/>
      <c r="F45" s="121"/>
      <c r="G45" s="371">
        <f>'5.СМР'!G46</f>
        <v>720</v>
      </c>
      <c r="H45" s="372">
        <f>'5.СМР'!L46</f>
        <v>2314369</v>
      </c>
      <c r="I45" s="121"/>
      <c r="J45" s="121"/>
      <c r="K45" s="370"/>
      <c r="L45" s="117"/>
      <c r="M45" s="121"/>
      <c r="N45" s="121"/>
      <c r="O45" s="369"/>
      <c r="P45" s="377"/>
      <c r="Q45" s="378"/>
      <c r="R45" s="370"/>
      <c r="S45" s="121"/>
      <c r="T45" s="42">
        <f t="shared" si="3"/>
        <v>0</v>
      </c>
      <c r="U45" s="37"/>
      <c r="V45" s="42"/>
    </row>
    <row r="46" spans="1:22" s="29" customFormat="1" ht="52.5" customHeight="1">
      <c r="A46" s="367">
        <f t="shared" si="1"/>
        <v>37</v>
      </c>
      <c r="B46" s="114" t="s">
        <v>113</v>
      </c>
      <c r="C46" s="368">
        <f>'5.СМР'!L47</f>
        <v>2826449</v>
      </c>
      <c r="D46" s="117"/>
      <c r="E46" s="369"/>
      <c r="F46" s="121"/>
      <c r="G46" s="371">
        <f>'5.СМР'!G47</f>
        <v>884</v>
      </c>
      <c r="H46" s="372">
        <f>'5.СМР'!L47</f>
        <v>2826449</v>
      </c>
      <c r="I46" s="121"/>
      <c r="J46" s="121"/>
      <c r="K46" s="370"/>
      <c r="L46" s="117"/>
      <c r="M46" s="121"/>
      <c r="N46" s="121"/>
      <c r="O46" s="369"/>
      <c r="P46" s="377"/>
      <c r="Q46" s="378"/>
      <c r="R46" s="370"/>
      <c r="S46" s="121"/>
      <c r="T46" s="42">
        <f t="shared" si="3"/>
        <v>0</v>
      </c>
      <c r="U46" s="37"/>
      <c r="V46" s="42"/>
    </row>
    <row r="47" spans="1:22" s="43" customFormat="1" ht="63" customHeight="1">
      <c r="A47" s="381" t="s">
        <v>33</v>
      </c>
      <c r="B47" s="381"/>
      <c r="C47" s="83">
        <f>SUM(C10:C46)</f>
        <v>82245307</v>
      </c>
      <c r="D47" s="83">
        <f>SUM(D10:D46)</f>
        <v>3522006</v>
      </c>
      <c r="E47" s="83"/>
      <c r="F47" s="83"/>
      <c r="G47" s="83">
        <f>SUM(G10:G46)</f>
        <v>21058.5</v>
      </c>
      <c r="H47" s="83">
        <f>SUM(H10:H46)</f>
        <v>59907734</v>
      </c>
      <c r="I47" s="83"/>
      <c r="J47" s="83"/>
      <c r="K47" s="83">
        <f>SUM(K10:K46)</f>
        <v>1335.8</v>
      </c>
      <c r="L47" s="83">
        <f>SUM(L10:L46)</f>
        <v>3010465</v>
      </c>
      <c r="M47" s="83"/>
      <c r="N47" s="83"/>
      <c r="O47" s="83"/>
      <c r="P47" s="83"/>
      <c r="Q47" s="83">
        <f>SUM(Q10:Q46)</f>
        <v>3931.6</v>
      </c>
      <c r="R47" s="83">
        <f>SUM(R10:R46)</f>
        <v>15805102</v>
      </c>
      <c r="S47" s="83"/>
      <c r="T47" s="42">
        <f t="shared" si="3"/>
        <v>0</v>
      </c>
      <c r="U47" s="45">
        <f>'5.СМР'!L48</f>
        <v>82245307</v>
      </c>
      <c r="V47" s="45">
        <f>U47-C47</f>
        <v>0</v>
      </c>
    </row>
    <row r="48" spans="1:22" s="43" customFormat="1" ht="63" customHeight="1">
      <c r="A48" s="356" t="s">
        <v>201</v>
      </c>
      <c r="B48" s="357"/>
      <c r="C48" s="357"/>
      <c r="D48" s="357"/>
      <c r="E48" s="357"/>
      <c r="F48" s="357"/>
      <c r="G48" s="357"/>
      <c r="H48" s="357"/>
      <c r="I48" s="357"/>
      <c r="J48" s="357"/>
      <c r="K48" s="357"/>
      <c r="L48" s="357"/>
      <c r="M48" s="357"/>
      <c r="N48" s="357"/>
      <c r="O48" s="357"/>
      <c r="P48" s="357"/>
      <c r="Q48" s="357"/>
      <c r="R48" s="357"/>
      <c r="S48" s="358"/>
      <c r="T48" s="42"/>
      <c r="U48" s="45"/>
      <c r="V48" s="45"/>
    </row>
    <row r="49" spans="1:20" s="29" customFormat="1" ht="52.5" customHeight="1">
      <c r="A49" s="331" t="s">
        <v>32</v>
      </c>
      <c r="B49" s="332"/>
      <c r="C49" s="332"/>
      <c r="D49" s="332"/>
      <c r="E49" s="332"/>
      <c r="F49" s="332"/>
      <c r="G49" s="332"/>
      <c r="H49" s="332"/>
      <c r="I49" s="332"/>
      <c r="J49" s="332"/>
      <c r="K49" s="332"/>
      <c r="L49" s="332"/>
      <c r="M49" s="332"/>
      <c r="N49" s="332"/>
      <c r="O49" s="332"/>
      <c r="P49" s="332"/>
      <c r="Q49" s="332"/>
      <c r="R49" s="332"/>
      <c r="S49" s="333"/>
      <c r="T49" s="89"/>
    </row>
    <row r="50" spans="1:20" s="29" customFormat="1" ht="52.5" customHeight="1">
      <c r="A50" s="388">
        <v>1</v>
      </c>
      <c r="B50" s="327" t="s">
        <v>115</v>
      </c>
      <c r="C50" s="335">
        <f>'5.СМР'!L51</f>
        <v>6178499</v>
      </c>
      <c r="D50" s="47"/>
      <c r="E50" s="383"/>
      <c r="F50" s="47"/>
      <c r="G50" s="385">
        <f>'5.СМР'!G51</f>
        <v>1872</v>
      </c>
      <c r="H50" s="335">
        <f>'5.СМР'!L51</f>
        <v>6178499</v>
      </c>
      <c r="I50" s="47"/>
      <c r="J50" s="47"/>
      <c r="K50" s="384"/>
      <c r="L50" s="47"/>
      <c r="M50" s="47"/>
      <c r="N50" s="47"/>
      <c r="O50" s="383"/>
      <c r="P50" s="382"/>
      <c r="Q50" s="384"/>
      <c r="R50" s="47"/>
      <c r="S50" s="47"/>
      <c r="T50" s="89">
        <f t="shared" ref="T50:T78" si="11">C50-D50-F50-H50-J50-L50-P50-R50-S50</f>
        <v>0</v>
      </c>
    </row>
    <row r="51" spans="1:20" s="29" customFormat="1" ht="52.5" customHeight="1">
      <c r="A51" s="388">
        <f>A50+1</f>
        <v>2</v>
      </c>
      <c r="B51" s="327" t="s">
        <v>116</v>
      </c>
      <c r="C51" s="335">
        <f>'5.СМР'!L52</f>
        <v>290770</v>
      </c>
      <c r="D51" s="47">
        <f>C51</f>
        <v>290770</v>
      </c>
      <c r="E51" s="383"/>
      <c r="F51" s="47"/>
      <c r="G51" s="384"/>
      <c r="H51" s="387"/>
      <c r="I51" s="47"/>
      <c r="J51" s="47"/>
      <c r="K51" s="384"/>
      <c r="L51" s="47"/>
      <c r="M51" s="47"/>
      <c r="N51" s="47"/>
      <c r="O51" s="383"/>
      <c r="P51" s="386"/>
      <c r="Q51" s="384"/>
      <c r="R51" s="47"/>
      <c r="S51" s="47"/>
      <c r="T51" s="89">
        <f t="shared" si="11"/>
        <v>0</v>
      </c>
    </row>
    <row r="52" spans="1:20" s="29" customFormat="1" ht="52.5" customHeight="1">
      <c r="A52" s="388">
        <f t="shared" ref="A52:A77" si="12">A51+1</f>
        <v>3</v>
      </c>
      <c r="B52" s="327" t="s">
        <v>117</v>
      </c>
      <c r="C52" s="335">
        <f>'5.СМР'!L53</f>
        <v>2607666</v>
      </c>
      <c r="D52" s="47"/>
      <c r="E52" s="383"/>
      <c r="F52" s="47"/>
      <c r="G52" s="384"/>
      <c r="H52" s="47"/>
      <c r="I52" s="47"/>
      <c r="J52" s="47"/>
      <c r="K52" s="384"/>
      <c r="L52" s="47"/>
      <c r="M52" s="47"/>
      <c r="N52" s="47"/>
      <c r="O52" s="383"/>
      <c r="P52" s="382"/>
      <c r="Q52" s="384">
        <f>'5.СМР'!G53</f>
        <v>626</v>
      </c>
      <c r="R52" s="47">
        <f>'5.СМР'!L53</f>
        <v>2607666</v>
      </c>
      <c r="S52" s="47"/>
      <c r="T52" s="89">
        <f t="shared" si="11"/>
        <v>0</v>
      </c>
    </row>
    <row r="53" spans="1:20" s="29" customFormat="1" ht="52.5" customHeight="1">
      <c r="A53" s="388">
        <f t="shared" si="12"/>
        <v>4</v>
      </c>
      <c r="B53" s="327" t="s">
        <v>118</v>
      </c>
      <c r="C53" s="335">
        <f>'5.СМР'!L54</f>
        <v>3765848</v>
      </c>
      <c r="D53" s="47"/>
      <c r="E53" s="383"/>
      <c r="F53" s="47"/>
      <c r="G53" s="385">
        <f>'5.СМР'!G54</f>
        <v>1141</v>
      </c>
      <c r="H53" s="335">
        <f>'5.СМР'!L54</f>
        <v>3765848</v>
      </c>
      <c r="I53" s="47"/>
      <c r="J53" s="47"/>
      <c r="K53" s="384"/>
      <c r="L53" s="47"/>
      <c r="M53" s="47"/>
      <c r="N53" s="47"/>
      <c r="O53" s="383"/>
      <c r="P53" s="386"/>
      <c r="Q53" s="384"/>
      <c r="R53" s="47"/>
      <c r="S53" s="47"/>
      <c r="T53" s="89">
        <f t="shared" si="11"/>
        <v>0</v>
      </c>
    </row>
    <row r="54" spans="1:20" s="29" customFormat="1" ht="52.5" customHeight="1">
      <c r="A54" s="388">
        <f t="shared" si="12"/>
        <v>5</v>
      </c>
      <c r="B54" s="327" t="s">
        <v>119</v>
      </c>
      <c r="C54" s="335">
        <f>'5.СМР'!L55</f>
        <v>3745220</v>
      </c>
      <c r="D54" s="47"/>
      <c r="E54" s="383"/>
      <c r="F54" s="47"/>
      <c r="G54" s="384"/>
      <c r="H54" s="387"/>
      <c r="I54" s="47"/>
      <c r="J54" s="47"/>
      <c r="K54" s="384"/>
      <c r="L54" s="47"/>
      <c r="M54" s="47"/>
      <c r="N54" s="47"/>
      <c r="O54" s="383"/>
      <c r="P54" s="389"/>
      <c r="Q54" s="384">
        <f>'5.СМР'!G55</f>
        <v>907.8</v>
      </c>
      <c r="R54" s="47">
        <f>'5.СМР'!L55</f>
        <v>3745220</v>
      </c>
      <c r="S54" s="47"/>
      <c r="T54" s="89">
        <f t="shared" si="11"/>
        <v>0</v>
      </c>
    </row>
    <row r="55" spans="1:20" s="29" customFormat="1" ht="52.5" customHeight="1">
      <c r="A55" s="388">
        <f t="shared" si="12"/>
        <v>6</v>
      </c>
      <c r="B55" s="327" t="s">
        <v>120</v>
      </c>
      <c r="C55" s="335">
        <f>'5.СМР'!L56</f>
        <v>2939490</v>
      </c>
      <c r="D55" s="47"/>
      <c r="E55" s="383"/>
      <c r="F55" s="47"/>
      <c r="G55" s="385">
        <f>'5.СМР'!G56</f>
        <v>950</v>
      </c>
      <c r="H55" s="335">
        <f>'5.СМР'!L56</f>
        <v>2939490</v>
      </c>
      <c r="I55" s="47"/>
      <c r="J55" s="47"/>
      <c r="K55" s="384"/>
      <c r="L55" s="47"/>
      <c r="M55" s="47"/>
      <c r="N55" s="47"/>
      <c r="O55" s="383"/>
      <c r="P55" s="389"/>
      <c r="Q55" s="384"/>
      <c r="R55" s="47"/>
      <c r="S55" s="47"/>
      <c r="T55" s="89">
        <f t="shared" si="11"/>
        <v>0</v>
      </c>
    </row>
    <row r="56" spans="1:20" s="29" customFormat="1" ht="52.5" customHeight="1">
      <c r="A56" s="388">
        <f t="shared" si="12"/>
        <v>7</v>
      </c>
      <c r="B56" s="327" t="s">
        <v>121</v>
      </c>
      <c r="C56" s="335">
        <f>'5.СМР'!L57</f>
        <v>4176428.0000000005</v>
      </c>
      <c r="D56" s="47"/>
      <c r="E56" s="383"/>
      <c r="F56" s="47"/>
      <c r="G56" s="385">
        <f>'5.СМР'!G57</f>
        <v>1265.4000000000001</v>
      </c>
      <c r="H56" s="335">
        <f>'5.СМР'!L57</f>
        <v>4176428.0000000005</v>
      </c>
      <c r="I56" s="47"/>
      <c r="J56" s="47"/>
      <c r="K56" s="384"/>
      <c r="L56" s="47"/>
      <c r="M56" s="47"/>
      <c r="N56" s="47"/>
      <c r="O56" s="383"/>
      <c r="P56" s="382"/>
      <c r="Q56" s="384"/>
      <c r="R56" s="47"/>
      <c r="S56" s="47"/>
      <c r="T56" s="89">
        <f t="shared" si="11"/>
        <v>0</v>
      </c>
    </row>
    <row r="57" spans="1:20" s="29" customFormat="1" ht="52.5" customHeight="1">
      <c r="A57" s="388">
        <f t="shared" si="12"/>
        <v>8</v>
      </c>
      <c r="B57" s="327" t="s">
        <v>123</v>
      </c>
      <c r="C57" s="335">
        <f>'5.СМР'!L58</f>
        <v>4158605</v>
      </c>
      <c r="D57" s="47"/>
      <c r="E57" s="383"/>
      <c r="F57" s="47"/>
      <c r="G57" s="384"/>
      <c r="H57" s="47"/>
      <c r="I57" s="47"/>
      <c r="J57" s="47"/>
      <c r="K57" s="384"/>
      <c r="L57" s="47"/>
      <c r="M57" s="47"/>
      <c r="N57" s="47"/>
      <c r="O57" s="383"/>
      <c r="P57" s="382"/>
      <c r="Q57" s="384">
        <f>'5.СМР'!G58</f>
        <v>1008</v>
      </c>
      <c r="R57" s="47">
        <f>'5.СМР'!L58</f>
        <v>4158605</v>
      </c>
      <c r="S57" s="47"/>
      <c r="T57" s="89">
        <f t="shared" si="11"/>
        <v>0</v>
      </c>
    </row>
    <row r="58" spans="1:20" s="29" customFormat="1" ht="52.5" customHeight="1">
      <c r="A58" s="388">
        <f t="shared" si="12"/>
        <v>9</v>
      </c>
      <c r="B58" s="327" t="s">
        <v>124</v>
      </c>
      <c r="C58" s="335">
        <f>'5.СМР'!L59</f>
        <v>997346</v>
      </c>
      <c r="D58" s="47"/>
      <c r="E58" s="383"/>
      <c r="F58" s="47"/>
      <c r="G58" s="385">
        <f>'5.СМР'!G59</f>
        <v>423.3</v>
      </c>
      <c r="H58" s="335">
        <f>'5.СМР'!L59</f>
        <v>997346</v>
      </c>
      <c r="I58" s="47"/>
      <c r="J58" s="47"/>
      <c r="K58" s="384"/>
      <c r="L58" s="47"/>
      <c r="M58" s="47"/>
      <c r="N58" s="47"/>
      <c r="O58" s="383"/>
      <c r="P58" s="382"/>
      <c r="Q58" s="384"/>
      <c r="R58" s="47"/>
      <c r="S58" s="47"/>
      <c r="T58" s="89">
        <f t="shared" si="11"/>
        <v>0</v>
      </c>
    </row>
    <row r="59" spans="1:20" s="29" customFormat="1" ht="52.5" customHeight="1">
      <c r="A59" s="388">
        <f t="shared" si="12"/>
        <v>10</v>
      </c>
      <c r="B59" s="327" t="s">
        <v>125</v>
      </c>
      <c r="C59" s="335">
        <f>'5.СМР'!L60</f>
        <v>2026991</v>
      </c>
      <c r="D59" s="47"/>
      <c r="E59" s="383"/>
      <c r="F59" s="47"/>
      <c r="G59" s="385">
        <f>'5.СМР'!G60</f>
        <v>698.5</v>
      </c>
      <c r="H59" s="335">
        <f>'5.СМР'!L60</f>
        <v>2026991</v>
      </c>
      <c r="I59" s="47"/>
      <c r="J59" s="47"/>
      <c r="K59" s="384"/>
      <c r="L59" s="47"/>
      <c r="M59" s="47"/>
      <c r="N59" s="47"/>
      <c r="O59" s="383"/>
      <c r="P59" s="382"/>
      <c r="Q59" s="384"/>
      <c r="R59" s="47"/>
      <c r="S59" s="47"/>
      <c r="T59" s="89">
        <f t="shared" si="11"/>
        <v>0</v>
      </c>
    </row>
    <row r="60" spans="1:20" s="29" customFormat="1" ht="52.5" customHeight="1">
      <c r="A60" s="388">
        <f t="shared" si="12"/>
        <v>11</v>
      </c>
      <c r="B60" s="327" t="s">
        <v>126</v>
      </c>
      <c r="C60" s="335">
        <f>'5.СМР'!L61</f>
        <v>1757734</v>
      </c>
      <c r="D60" s="47"/>
      <c r="E60" s="383"/>
      <c r="F60" s="47"/>
      <c r="G60" s="385">
        <f>'5.СМР'!G61</f>
        <v>530</v>
      </c>
      <c r="H60" s="335">
        <f>'5.СМР'!L61</f>
        <v>1757734</v>
      </c>
      <c r="I60" s="47"/>
      <c r="J60" s="47"/>
      <c r="K60" s="384"/>
      <c r="L60" s="47"/>
      <c r="M60" s="47"/>
      <c r="N60" s="47"/>
      <c r="O60" s="383"/>
      <c r="P60" s="389"/>
      <c r="Q60" s="384"/>
      <c r="R60" s="47"/>
      <c r="S60" s="47"/>
      <c r="T60" s="89">
        <f t="shared" si="11"/>
        <v>0</v>
      </c>
    </row>
    <row r="61" spans="1:20" s="29" customFormat="1" ht="52.5" customHeight="1">
      <c r="A61" s="388">
        <f t="shared" si="12"/>
        <v>12</v>
      </c>
      <c r="B61" s="327" t="s">
        <v>127</v>
      </c>
      <c r="C61" s="335">
        <f>'5.СМР'!L62</f>
        <v>5891357</v>
      </c>
      <c r="D61" s="47"/>
      <c r="E61" s="383"/>
      <c r="F61" s="47"/>
      <c r="G61" s="384"/>
      <c r="H61" s="47"/>
      <c r="I61" s="47"/>
      <c r="J61" s="47"/>
      <c r="K61" s="384"/>
      <c r="L61" s="47"/>
      <c r="M61" s="47"/>
      <c r="N61" s="47"/>
      <c r="O61" s="383"/>
      <c r="P61" s="389"/>
      <c r="Q61" s="384">
        <f>'5.СМР'!G62</f>
        <v>1428</v>
      </c>
      <c r="R61" s="47">
        <f>'5.СМР'!L62</f>
        <v>5891357</v>
      </c>
      <c r="S61" s="47"/>
      <c r="T61" s="89">
        <f t="shared" si="11"/>
        <v>0</v>
      </c>
    </row>
    <row r="62" spans="1:20" s="29" customFormat="1" ht="52.5" customHeight="1">
      <c r="A62" s="388">
        <f t="shared" si="12"/>
        <v>13</v>
      </c>
      <c r="B62" s="327" t="s">
        <v>128</v>
      </c>
      <c r="C62" s="335">
        <f>'5.СМР'!L63</f>
        <v>2228675</v>
      </c>
      <c r="D62" s="47"/>
      <c r="E62" s="383"/>
      <c r="F62" s="47"/>
      <c r="G62" s="385">
        <f>'5.СМР'!G63</f>
        <v>672</v>
      </c>
      <c r="H62" s="335">
        <f>'5.СМР'!L63</f>
        <v>2228675</v>
      </c>
      <c r="I62" s="47"/>
      <c r="J62" s="47"/>
      <c r="K62" s="384"/>
      <c r="L62" s="47"/>
      <c r="M62" s="47"/>
      <c r="N62" s="47"/>
      <c r="O62" s="383"/>
      <c r="P62" s="382"/>
      <c r="Q62" s="384"/>
      <c r="R62" s="47"/>
      <c r="S62" s="47"/>
      <c r="T62" s="89">
        <f t="shared" si="11"/>
        <v>0</v>
      </c>
    </row>
    <row r="63" spans="1:20" s="29" customFormat="1" ht="52.5" customHeight="1">
      <c r="A63" s="388">
        <f t="shared" si="12"/>
        <v>14</v>
      </c>
      <c r="B63" s="327" t="s">
        <v>129</v>
      </c>
      <c r="C63" s="335">
        <f>'5.СМР'!L64</f>
        <v>608494</v>
      </c>
      <c r="D63" s="47">
        <f>C63</f>
        <v>608494</v>
      </c>
      <c r="E63" s="383"/>
      <c r="F63" s="47"/>
      <c r="G63" s="384"/>
      <c r="H63" s="47"/>
      <c r="I63" s="47"/>
      <c r="J63" s="47"/>
      <c r="K63" s="384"/>
      <c r="L63" s="47"/>
      <c r="M63" s="47"/>
      <c r="N63" s="47"/>
      <c r="O63" s="383"/>
      <c r="P63" s="382"/>
      <c r="Q63" s="384"/>
      <c r="R63" s="47"/>
      <c r="S63" s="47"/>
      <c r="T63" s="89">
        <f t="shared" si="11"/>
        <v>0</v>
      </c>
    </row>
    <row r="64" spans="1:20" s="29" customFormat="1" ht="52.5" customHeight="1">
      <c r="A64" s="388">
        <f t="shared" si="12"/>
        <v>15</v>
      </c>
      <c r="B64" s="327" t="s">
        <v>130</v>
      </c>
      <c r="C64" s="335">
        <f>'5.СМР'!L65</f>
        <v>2806439</v>
      </c>
      <c r="D64" s="47"/>
      <c r="E64" s="383"/>
      <c r="F64" s="47"/>
      <c r="G64" s="385">
        <f>'5.СМР'!G65</f>
        <v>907</v>
      </c>
      <c r="H64" s="335">
        <f>'5.СМР'!L65</f>
        <v>2806439</v>
      </c>
      <c r="I64" s="47"/>
      <c r="J64" s="47"/>
      <c r="K64" s="384"/>
      <c r="L64" s="47"/>
      <c r="M64" s="47"/>
      <c r="N64" s="47"/>
      <c r="O64" s="383"/>
      <c r="P64" s="389"/>
      <c r="Q64" s="384"/>
      <c r="R64" s="47"/>
      <c r="S64" s="47"/>
      <c r="T64" s="89">
        <f t="shared" si="11"/>
        <v>0</v>
      </c>
    </row>
    <row r="65" spans="1:22" s="29" customFormat="1" ht="52.5" customHeight="1">
      <c r="A65" s="388">
        <f t="shared" si="12"/>
        <v>16</v>
      </c>
      <c r="B65" s="327" t="s">
        <v>131</v>
      </c>
      <c r="C65" s="335">
        <f>'5.СМР'!L66</f>
        <v>360589</v>
      </c>
      <c r="D65" s="47">
        <f>C65</f>
        <v>360589</v>
      </c>
      <c r="E65" s="383"/>
      <c r="F65" s="47"/>
      <c r="G65" s="384"/>
      <c r="H65" s="47"/>
      <c r="I65" s="47"/>
      <c r="J65" s="47"/>
      <c r="K65" s="384"/>
      <c r="L65" s="47"/>
      <c r="M65" s="47"/>
      <c r="N65" s="47"/>
      <c r="O65" s="383"/>
      <c r="P65" s="382"/>
      <c r="Q65" s="384"/>
      <c r="R65" s="47"/>
      <c r="S65" s="47"/>
      <c r="T65" s="89">
        <f t="shared" si="11"/>
        <v>0</v>
      </c>
    </row>
    <row r="66" spans="1:22" s="29" customFormat="1" ht="52.5" customHeight="1">
      <c r="A66" s="388">
        <f t="shared" si="12"/>
        <v>17</v>
      </c>
      <c r="B66" s="327" t="s">
        <v>132</v>
      </c>
      <c r="C66" s="335">
        <f>'5.СМР'!L67</f>
        <v>1679442</v>
      </c>
      <c r="D66" s="47"/>
      <c r="E66" s="383"/>
      <c r="F66" s="47"/>
      <c r="G66" s="385">
        <f>'5.СМР'!G67</f>
        <v>712.8</v>
      </c>
      <c r="H66" s="335">
        <f>'5.СМР'!L67</f>
        <v>1679442</v>
      </c>
      <c r="I66" s="47"/>
      <c r="J66" s="47"/>
      <c r="K66" s="384"/>
      <c r="L66" s="47"/>
      <c r="M66" s="47"/>
      <c r="N66" s="47"/>
      <c r="O66" s="383"/>
      <c r="P66" s="389"/>
      <c r="Q66" s="384"/>
      <c r="R66" s="47"/>
      <c r="S66" s="47"/>
      <c r="T66" s="89">
        <f t="shared" si="11"/>
        <v>0</v>
      </c>
    </row>
    <row r="67" spans="1:22" s="29" customFormat="1" ht="52.5" customHeight="1">
      <c r="A67" s="388">
        <f t="shared" si="12"/>
        <v>18</v>
      </c>
      <c r="B67" s="327" t="s">
        <v>133</v>
      </c>
      <c r="C67" s="335">
        <f>'5.СМР'!L68</f>
        <v>2314653</v>
      </c>
      <c r="D67" s="47"/>
      <c r="E67" s="383"/>
      <c r="F67" s="47"/>
      <c r="G67" s="385">
        <f>'5.СМР'!G68</f>
        <v>982.4</v>
      </c>
      <c r="H67" s="335">
        <f>'5.СМР'!L68</f>
        <v>2314653</v>
      </c>
      <c r="I67" s="47"/>
      <c r="J67" s="47"/>
      <c r="K67" s="384"/>
      <c r="L67" s="47"/>
      <c r="M67" s="47"/>
      <c r="N67" s="47"/>
      <c r="O67" s="383"/>
      <c r="P67" s="389"/>
      <c r="Q67" s="384"/>
      <c r="R67" s="47"/>
      <c r="S67" s="47"/>
      <c r="T67" s="89">
        <f t="shared" si="11"/>
        <v>0</v>
      </c>
    </row>
    <row r="68" spans="1:22" s="29" customFormat="1" ht="52.5" customHeight="1">
      <c r="A68" s="388">
        <f t="shared" si="12"/>
        <v>19</v>
      </c>
      <c r="B68" s="327" t="s">
        <v>134</v>
      </c>
      <c r="C68" s="335">
        <f>'5.СМР'!L69</f>
        <v>1802944</v>
      </c>
      <c r="D68" s="47">
        <f>C68</f>
        <v>1802944</v>
      </c>
      <c r="E68" s="383"/>
      <c r="F68" s="47"/>
      <c r="G68" s="384"/>
      <c r="H68" s="47"/>
      <c r="I68" s="47"/>
      <c r="J68" s="47"/>
      <c r="K68" s="384"/>
      <c r="L68" s="47"/>
      <c r="M68" s="47"/>
      <c r="N68" s="47"/>
      <c r="O68" s="383"/>
      <c r="P68" s="382"/>
      <c r="Q68" s="384"/>
      <c r="R68" s="47"/>
      <c r="S68" s="47"/>
      <c r="T68" s="89">
        <f t="shared" si="11"/>
        <v>0</v>
      </c>
    </row>
    <row r="69" spans="1:22" s="29" customFormat="1" ht="52.5" customHeight="1">
      <c r="A69" s="388">
        <f t="shared" si="12"/>
        <v>20</v>
      </c>
      <c r="B69" s="327" t="s">
        <v>135</v>
      </c>
      <c r="C69" s="335">
        <f>'5.СМР'!L70</f>
        <v>3029970</v>
      </c>
      <c r="D69" s="47"/>
      <c r="E69" s="383"/>
      <c r="F69" s="47"/>
      <c r="G69" s="385">
        <f>'5.СМР'!G70</f>
        <v>1286</v>
      </c>
      <c r="H69" s="335">
        <f>'5.СМР'!L70</f>
        <v>3029970</v>
      </c>
      <c r="I69" s="47"/>
      <c r="J69" s="47"/>
      <c r="K69" s="384"/>
      <c r="L69" s="47"/>
      <c r="M69" s="47"/>
      <c r="N69" s="47"/>
      <c r="O69" s="383"/>
      <c r="P69" s="389"/>
      <c r="Q69" s="384"/>
      <c r="R69" s="47"/>
      <c r="S69" s="47"/>
      <c r="T69" s="89">
        <f t="shared" si="11"/>
        <v>0</v>
      </c>
    </row>
    <row r="70" spans="1:22" s="29" customFormat="1" ht="52.5" customHeight="1">
      <c r="A70" s="388">
        <f t="shared" si="12"/>
        <v>21</v>
      </c>
      <c r="B70" s="327" t="s">
        <v>136</v>
      </c>
      <c r="C70" s="335">
        <f>'5.СМР'!L71</f>
        <v>360589</v>
      </c>
      <c r="D70" s="47">
        <f>C70</f>
        <v>360589</v>
      </c>
      <c r="E70" s="383"/>
      <c r="F70" s="47"/>
      <c r="G70" s="384"/>
      <c r="H70" s="387"/>
      <c r="I70" s="47"/>
      <c r="J70" s="47"/>
      <c r="K70" s="384"/>
      <c r="L70" s="47"/>
      <c r="M70" s="47"/>
      <c r="N70" s="47"/>
      <c r="O70" s="383"/>
      <c r="P70" s="389"/>
      <c r="Q70" s="384"/>
      <c r="R70" s="47"/>
      <c r="S70" s="47"/>
      <c r="T70" s="89">
        <f t="shared" si="11"/>
        <v>0</v>
      </c>
    </row>
    <row r="71" spans="1:22" s="29" customFormat="1" ht="52.5" customHeight="1">
      <c r="A71" s="388">
        <f t="shared" si="12"/>
        <v>22</v>
      </c>
      <c r="B71" s="327" t="s">
        <v>137</v>
      </c>
      <c r="C71" s="335">
        <f>'5.СМР'!L72</f>
        <v>1505240</v>
      </c>
      <c r="D71" s="47"/>
      <c r="E71" s="383"/>
      <c r="F71" s="47"/>
      <c r="G71" s="385">
        <f>'5.СМР'!G72</f>
        <v>481.8</v>
      </c>
      <c r="H71" s="335">
        <f>'5.СМР'!L72</f>
        <v>1505240</v>
      </c>
      <c r="I71" s="47"/>
      <c r="J71" s="47"/>
      <c r="K71" s="390"/>
      <c r="L71" s="47"/>
      <c r="M71" s="47"/>
      <c r="N71" s="47"/>
      <c r="O71" s="383"/>
      <c r="P71" s="391"/>
      <c r="Q71" s="384"/>
      <c r="R71" s="47"/>
      <c r="S71" s="47"/>
      <c r="T71" s="89">
        <f t="shared" si="11"/>
        <v>0</v>
      </c>
    </row>
    <row r="72" spans="1:22" s="29" customFormat="1" ht="52.5" customHeight="1">
      <c r="A72" s="388">
        <f t="shared" si="12"/>
        <v>23</v>
      </c>
      <c r="B72" s="327" t="s">
        <v>138</v>
      </c>
      <c r="C72" s="335">
        <f>'5.СМР'!L73</f>
        <v>811325</v>
      </c>
      <c r="D72" s="47">
        <f>C72</f>
        <v>811325</v>
      </c>
      <c r="E72" s="383"/>
      <c r="F72" s="47"/>
      <c r="G72" s="384"/>
      <c r="H72" s="47"/>
      <c r="I72" s="47"/>
      <c r="J72" s="47"/>
      <c r="K72" s="390"/>
      <c r="L72" s="47"/>
      <c r="M72" s="47"/>
      <c r="N72" s="47"/>
      <c r="O72" s="383"/>
      <c r="P72" s="391"/>
      <c r="Q72" s="384"/>
      <c r="R72" s="47"/>
      <c r="S72" s="47"/>
      <c r="T72" s="89">
        <f t="shared" si="11"/>
        <v>0</v>
      </c>
    </row>
    <row r="73" spans="1:22" s="29" customFormat="1" ht="52.5" customHeight="1">
      <c r="A73" s="388">
        <f>A72+1</f>
        <v>24</v>
      </c>
      <c r="B73" s="327" t="s">
        <v>139</v>
      </c>
      <c r="C73" s="335">
        <f>'5.СМР'!L74</f>
        <v>6301883.0000000009</v>
      </c>
      <c r="D73" s="47"/>
      <c r="E73" s="383"/>
      <c r="F73" s="47"/>
      <c r="G73" s="384"/>
      <c r="H73" s="47"/>
      <c r="I73" s="47"/>
      <c r="J73" s="47"/>
      <c r="K73" s="390"/>
      <c r="L73" s="47"/>
      <c r="M73" s="47"/>
      <c r="N73" s="47"/>
      <c r="O73" s="383"/>
      <c r="P73" s="391"/>
      <c r="Q73" s="384">
        <f>'5.СМР'!G74</f>
        <v>1534.9480000000003</v>
      </c>
      <c r="R73" s="47">
        <f>'5.СМР'!L74</f>
        <v>6301883.0000000009</v>
      </c>
      <c r="S73" s="47"/>
      <c r="T73" s="89">
        <f t="shared" si="11"/>
        <v>0</v>
      </c>
    </row>
    <row r="74" spans="1:22" s="29" customFormat="1" ht="52.5" customHeight="1">
      <c r="A74" s="388">
        <f t="shared" si="12"/>
        <v>25</v>
      </c>
      <c r="B74" s="327" t="s">
        <v>140</v>
      </c>
      <c r="C74" s="335">
        <f>'5.СМР'!L75</f>
        <v>811325</v>
      </c>
      <c r="D74" s="47">
        <f>C74</f>
        <v>811325</v>
      </c>
      <c r="E74" s="383"/>
      <c r="F74" s="47"/>
      <c r="G74" s="384"/>
      <c r="H74" s="47"/>
      <c r="I74" s="47"/>
      <c r="J74" s="47"/>
      <c r="K74" s="384"/>
      <c r="L74" s="47"/>
      <c r="M74" s="47"/>
      <c r="N74" s="47"/>
      <c r="O74" s="383"/>
      <c r="P74" s="389"/>
      <c r="Q74" s="384"/>
      <c r="R74" s="47"/>
      <c r="S74" s="47"/>
      <c r="T74" s="89">
        <f t="shared" si="11"/>
        <v>0</v>
      </c>
    </row>
    <row r="75" spans="1:22" s="29" customFormat="1" ht="52.5" customHeight="1">
      <c r="A75" s="388">
        <f t="shared" si="12"/>
        <v>26</v>
      </c>
      <c r="B75" s="327" t="s">
        <v>141</v>
      </c>
      <c r="C75" s="335">
        <f>'5.СМР'!L76</f>
        <v>1300492</v>
      </c>
      <c r="D75" s="47"/>
      <c r="E75" s="383"/>
      <c r="F75" s="47"/>
      <c r="G75" s="385">
        <f>'5.СМР'!G76</f>
        <v>391</v>
      </c>
      <c r="H75" s="335">
        <f>'5.СМР'!L76</f>
        <v>1300492</v>
      </c>
      <c r="I75" s="47"/>
      <c r="J75" s="47"/>
      <c r="K75" s="384"/>
      <c r="L75" s="47"/>
      <c r="M75" s="47"/>
      <c r="N75" s="47"/>
      <c r="O75" s="383"/>
      <c r="P75" s="389"/>
      <c r="Q75" s="384"/>
      <c r="R75" s="47"/>
      <c r="S75" s="47"/>
      <c r="T75" s="89">
        <f t="shared" si="11"/>
        <v>0</v>
      </c>
    </row>
    <row r="76" spans="1:22" s="29" customFormat="1" ht="52.5" customHeight="1">
      <c r="A76" s="388">
        <f t="shared" si="12"/>
        <v>27</v>
      </c>
      <c r="B76" s="327" t="s">
        <v>142</v>
      </c>
      <c r="C76" s="335">
        <f>'5.СМР'!L77</f>
        <v>2032813</v>
      </c>
      <c r="D76" s="47"/>
      <c r="E76" s="383"/>
      <c r="F76" s="47"/>
      <c r="G76" s="385">
        <f>'5.СМР'!G77</f>
        <v>610</v>
      </c>
      <c r="H76" s="335">
        <f>'5.СМР'!L77</f>
        <v>2032813</v>
      </c>
      <c r="I76" s="47"/>
      <c r="J76" s="47"/>
      <c r="K76" s="384"/>
      <c r="L76" s="47"/>
      <c r="M76" s="47"/>
      <c r="N76" s="47"/>
      <c r="O76" s="383"/>
      <c r="P76" s="389"/>
      <c r="Q76" s="384"/>
      <c r="R76" s="47"/>
      <c r="S76" s="47"/>
      <c r="T76" s="89">
        <f t="shared" si="11"/>
        <v>0</v>
      </c>
    </row>
    <row r="77" spans="1:22" s="29" customFormat="1" ht="52.5" customHeight="1">
      <c r="A77" s="388">
        <f t="shared" si="12"/>
        <v>28</v>
      </c>
      <c r="B77" s="327" t="s">
        <v>143</v>
      </c>
      <c r="C77" s="335">
        <f>'5.СМР'!L78</f>
        <v>2623916</v>
      </c>
      <c r="D77" s="47"/>
      <c r="E77" s="383"/>
      <c r="F77" s="47"/>
      <c r="G77" s="384"/>
      <c r="H77" s="47"/>
      <c r="I77" s="47"/>
      <c r="J77" s="47"/>
      <c r="K77" s="384"/>
      <c r="L77" s="47"/>
      <c r="M77" s="47"/>
      <c r="N77" s="47"/>
      <c r="O77" s="383"/>
      <c r="P77" s="389"/>
      <c r="Q77" s="384">
        <f>'5.СМР'!G78</f>
        <v>632.94000000000005</v>
      </c>
      <c r="R77" s="47">
        <f>'5.СМР'!L78</f>
        <v>2623916</v>
      </c>
      <c r="S77" s="47"/>
      <c r="T77" s="89">
        <f t="shared" si="11"/>
        <v>0</v>
      </c>
    </row>
    <row r="78" spans="1:22" s="29" customFormat="1" ht="52.5" customHeight="1">
      <c r="A78" s="328" t="s">
        <v>33</v>
      </c>
      <c r="B78" s="328"/>
      <c r="C78" s="47">
        <f>SUM(C50:C77)</f>
        <v>69114743</v>
      </c>
      <c r="D78" s="47">
        <f>SUM(D50:D77)</f>
        <v>5046036</v>
      </c>
      <c r="E78" s="383"/>
      <c r="F78" s="47"/>
      <c r="G78" s="384">
        <f>SUM(G50:G77)</f>
        <v>12923.199999999999</v>
      </c>
      <c r="H78" s="47">
        <f>SUM(H50:H77)</f>
        <v>38740060</v>
      </c>
      <c r="I78" s="47"/>
      <c r="J78" s="47"/>
      <c r="K78" s="384"/>
      <c r="L78" s="47"/>
      <c r="M78" s="47"/>
      <c r="N78" s="47"/>
      <c r="O78" s="383"/>
      <c r="P78" s="47"/>
      <c r="Q78" s="384">
        <f>SUM(Q50:Q77)</f>
        <v>6137.6880000000001</v>
      </c>
      <c r="R78" s="47">
        <f>SUM(R50:R77)</f>
        <v>25328647</v>
      </c>
      <c r="S78" s="47"/>
      <c r="T78" s="89">
        <f t="shared" si="11"/>
        <v>0</v>
      </c>
      <c r="U78" s="14">
        <f>'5.СМР'!L79</f>
        <v>69114743</v>
      </c>
      <c r="V78" s="14">
        <f>U78-C78</f>
        <v>0</v>
      </c>
    </row>
    <row r="79" spans="1:22" s="29" customFormat="1" ht="52.5" customHeight="1">
      <c r="A79" s="356" t="s">
        <v>206</v>
      </c>
      <c r="B79" s="357"/>
      <c r="C79" s="357"/>
      <c r="D79" s="357"/>
      <c r="E79" s="357"/>
      <c r="F79" s="357"/>
      <c r="G79" s="357"/>
      <c r="H79" s="357"/>
      <c r="I79" s="357"/>
      <c r="J79" s="357"/>
      <c r="K79" s="357"/>
      <c r="L79" s="357"/>
      <c r="M79" s="357"/>
      <c r="N79" s="357"/>
      <c r="O79" s="357"/>
      <c r="P79" s="357"/>
      <c r="Q79" s="357"/>
      <c r="R79" s="357"/>
      <c r="S79" s="358"/>
      <c r="T79" s="89"/>
      <c r="U79" s="14"/>
      <c r="V79" s="14"/>
    </row>
    <row r="80" spans="1:22" s="29" customFormat="1" ht="52.5" customHeight="1">
      <c r="A80" s="400" t="s">
        <v>32</v>
      </c>
      <c r="B80" s="401"/>
      <c r="C80" s="401"/>
      <c r="D80" s="401"/>
      <c r="E80" s="401"/>
      <c r="F80" s="401"/>
      <c r="G80" s="401"/>
      <c r="H80" s="401"/>
      <c r="I80" s="401"/>
      <c r="J80" s="401"/>
      <c r="K80" s="401"/>
      <c r="L80" s="401"/>
      <c r="M80" s="401"/>
      <c r="N80" s="401"/>
      <c r="O80" s="401"/>
      <c r="P80" s="401"/>
      <c r="Q80" s="401"/>
      <c r="R80" s="401"/>
      <c r="S80" s="402"/>
      <c r="T80" s="89"/>
    </row>
    <row r="81" spans="1:20" s="29" customFormat="1" ht="52.5" customHeight="1">
      <c r="A81" s="403">
        <v>1</v>
      </c>
      <c r="B81" s="404" t="s">
        <v>145</v>
      </c>
      <c r="C81" s="342">
        <f>'5.СМР'!L82</f>
        <v>3907768</v>
      </c>
      <c r="D81" s="397"/>
      <c r="E81" s="398"/>
      <c r="F81" s="397"/>
      <c r="G81" s="393">
        <f>'5.СМР'!G82</f>
        <v>1184</v>
      </c>
      <c r="H81" s="342">
        <f>'5.СМР'!L82</f>
        <v>3907768</v>
      </c>
      <c r="I81" s="397"/>
      <c r="J81" s="397"/>
      <c r="K81" s="399"/>
      <c r="L81" s="397"/>
      <c r="M81" s="397"/>
      <c r="N81" s="397"/>
      <c r="O81" s="398"/>
      <c r="P81" s="405"/>
      <c r="Q81" s="399"/>
      <c r="R81" s="397"/>
      <c r="S81" s="397"/>
      <c r="T81" s="89">
        <f t="shared" ref="T81:T102" si="13">C81-D81-F81-H81-J81-L81-P81-R81-S81</f>
        <v>0</v>
      </c>
    </row>
    <row r="82" spans="1:20" s="29" customFormat="1" ht="52.5" customHeight="1">
      <c r="A82" s="403">
        <v>2</v>
      </c>
      <c r="B82" s="404" t="s">
        <v>146</v>
      </c>
      <c r="C82" s="342">
        <f>'5.СМР'!L83</f>
        <v>3805866</v>
      </c>
      <c r="D82" s="397"/>
      <c r="E82" s="398"/>
      <c r="F82" s="397"/>
      <c r="G82" s="393">
        <f>'5.СМР'!G83</f>
        <v>1230</v>
      </c>
      <c r="H82" s="342">
        <f>'5.СМР'!L83</f>
        <v>3805866</v>
      </c>
      <c r="I82" s="397"/>
      <c r="J82" s="397"/>
      <c r="K82" s="399"/>
      <c r="L82" s="397"/>
      <c r="M82" s="397"/>
      <c r="N82" s="397"/>
      <c r="O82" s="398"/>
      <c r="P82" s="406"/>
      <c r="Q82" s="399"/>
      <c r="R82" s="397"/>
      <c r="S82" s="397"/>
      <c r="T82" s="89">
        <f t="shared" si="13"/>
        <v>0</v>
      </c>
    </row>
    <row r="83" spans="1:20" s="29" customFormat="1" ht="52.5" customHeight="1">
      <c r="A83" s="403">
        <v>3</v>
      </c>
      <c r="B83" s="404" t="s">
        <v>147</v>
      </c>
      <c r="C83" s="342">
        <f>'5.СМР'!L84</f>
        <v>3660439</v>
      </c>
      <c r="D83" s="397"/>
      <c r="E83" s="398"/>
      <c r="F83" s="397"/>
      <c r="G83" s="393">
        <f>'5.СМР'!G84</f>
        <v>1183</v>
      </c>
      <c r="H83" s="342">
        <f>'5.СМР'!L84</f>
        <v>3660439</v>
      </c>
      <c r="I83" s="397"/>
      <c r="J83" s="397"/>
      <c r="K83" s="399"/>
      <c r="L83" s="397"/>
      <c r="M83" s="397"/>
      <c r="N83" s="397"/>
      <c r="O83" s="398"/>
      <c r="P83" s="405"/>
      <c r="Q83" s="399"/>
      <c r="R83" s="397"/>
      <c r="S83" s="397"/>
      <c r="T83" s="89">
        <f t="shared" si="13"/>
        <v>0</v>
      </c>
    </row>
    <row r="84" spans="1:20" s="29" customFormat="1" ht="52.5" customHeight="1">
      <c r="A84" s="403">
        <v>4</v>
      </c>
      <c r="B84" s="404" t="s">
        <v>148</v>
      </c>
      <c r="C84" s="342">
        <f>'5.СМР'!L85</f>
        <v>5275692</v>
      </c>
      <c r="D84" s="397"/>
      <c r="E84" s="398"/>
      <c r="F84" s="397"/>
      <c r="G84" s="393">
        <f>'5.СМР'!G85</f>
        <v>1710</v>
      </c>
      <c r="H84" s="342">
        <f>'5.СМР'!L85</f>
        <v>5275692</v>
      </c>
      <c r="I84" s="397"/>
      <c r="J84" s="397"/>
      <c r="K84" s="399"/>
      <c r="L84" s="397"/>
      <c r="M84" s="397"/>
      <c r="N84" s="397"/>
      <c r="O84" s="398"/>
      <c r="P84" s="406"/>
      <c r="Q84" s="399"/>
      <c r="R84" s="397"/>
      <c r="S84" s="397"/>
      <c r="T84" s="89">
        <f t="shared" si="13"/>
        <v>0</v>
      </c>
    </row>
    <row r="85" spans="1:20" s="29" customFormat="1" ht="52.5" customHeight="1">
      <c r="A85" s="403">
        <v>5</v>
      </c>
      <c r="B85" s="404" t="s">
        <v>149</v>
      </c>
      <c r="C85" s="342">
        <f>'5.СМР'!L86</f>
        <v>2217793</v>
      </c>
      <c r="D85" s="397"/>
      <c r="E85" s="398"/>
      <c r="F85" s="397"/>
      <c r="G85" s="393">
        <f>'5.СМР'!G86</f>
        <v>713.3</v>
      </c>
      <c r="H85" s="342">
        <f>'5.СМР'!L86</f>
        <v>2217793</v>
      </c>
      <c r="I85" s="397"/>
      <c r="J85" s="397"/>
      <c r="K85" s="399"/>
      <c r="L85" s="397"/>
      <c r="M85" s="397"/>
      <c r="N85" s="397"/>
      <c r="O85" s="398"/>
      <c r="P85" s="407"/>
      <c r="Q85" s="399"/>
      <c r="R85" s="397"/>
      <c r="S85" s="397"/>
      <c r="T85" s="89">
        <f t="shared" si="13"/>
        <v>0</v>
      </c>
    </row>
    <row r="86" spans="1:20" s="29" customFormat="1" ht="52.5" customHeight="1">
      <c r="A86" s="403">
        <v>6</v>
      </c>
      <c r="B86" s="404" t="s">
        <v>150</v>
      </c>
      <c r="C86" s="342">
        <f>'5.СМР'!L87</f>
        <v>5515226</v>
      </c>
      <c r="D86" s="397"/>
      <c r="E86" s="398"/>
      <c r="F86" s="397"/>
      <c r="G86" s="393">
        <f>'5.СМР'!G87</f>
        <v>1787.64</v>
      </c>
      <c r="H86" s="342">
        <f>'5.СМР'!L87</f>
        <v>5515226</v>
      </c>
      <c r="I86" s="397"/>
      <c r="J86" s="397"/>
      <c r="K86" s="399"/>
      <c r="L86" s="397"/>
      <c r="M86" s="397"/>
      <c r="N86" s="397"/>
      <c r="O86" s="398"/>
      <c r="P86" s="407"/>
      <c r="Q86" s="399"/>
      <c r="R86" s="397"/>
      <c r="S86" s="397"/>
      <c r="T86" s="89">
        <f t="shared" si="13"/>
        <v>0</v>
      </c>
    </row>
    <row r="87" spans="1:20" s="29" customFormat="1" ht="52.5" customHeight="1">
      <c r="A87" s="403">
        <v>7</v>
      </c>
      <c r="B87" s="404" t="s">
        <v>151</v>
      </c>
      <c r="C87" s="342">
        <f>'5.СМР'!L88</f>
        <v>495810</v>
      </c>
      <c r="D87" s="397">
        <f>C87</f>
        <v>495810</v>
      </c>
      <c r="E87" s="398"/>
      <c r="F87" s="397"/>
      <c r="G87" s="399"/>
      <c r="H87" s="397"/>
      <c r="I87" s="397"/>
      <c r="J87" s="397"/>
      <c r="K87" s="399"/>
      <c r="L87" s="397"/>
      <c r="M87" s="397"/>
      <c r="N87" s="397"/>
      <c r="O87" s="398"/>
      <c r="P87" s="405"/>
      <c r="Q87" s="399"/>
      <c r="R87" s="397"/>
      <c r="S87" s="397"/>
      <c r="T87" s="89">
        <f t="shared" si="13"/>
        <v>0</v>
      </c>
    </row>
    <row r="88" spans="1:20" s="29" customFormat="1" ht="52.5" customHeight="1">
      <c r="A88" s="403">
        <v>8</v>
      </c>
      <c r="B88" s="404" t="s">
        <v>152</v>
      </c>
      <c r="C88" s="342">
        <f>'5.СМР'!L89</f>
        <v>5033232</v>
      </c>
      <c r="D88" s="397"/>
      <c r="E88" s="398"/>
      <c r="F88" s="397"/>
      <c r="G88" s="399"/>
      <c r="H88" s="397"/>
      <c r="I88" s="397"/>
      <c r="J88" s="397"/>
      <c r="K88" s="399"/>
      <c r="L88" s="397"/>
      <c r="M88" s="397"/>
      <c r="N88" s="397"/>
      <c r="O88" s="398"/>
      <c r="P88" s="405"/>
      <c r="Q88" s="399">
        <f>'5.СМР'!G89</f>
        <v>1220</v>
      </c>
      <c r="R88" s="397">
        <f>'5.СМР'!L89</f>
        <v>5033232</v>
      </c>
      <c r="S88" s="397"/>
      <c r="T88" s="89">
        <f t="shared" si="13"/>
        <v>0</v>
      </c>
    </row>
    <row r="89" spans="1:20" s="29" customFormat="1" ht="52.5" customHeight="1">
      <c r="A89" s="403">
        <v>9</v>
      </c>
      <c r="B89" s="404" t="s">
        <v>153</v>
      </c>
      <c r="C89" s="342">
        <f>'5.СМР'!L90</f>
        <v>5053860</v>
      </c>
      <c r="D89" s="397"/>
      <c r="E89" s="398"/>
      <c r="F89" s="397"/>
      <c r="G89" s="399"/>
      <c r="H89" s="397"/>
      <c r="I89" s="397"/>
      <c r="J89" s="397"/>
      <c r="K89" s="399"/>
      <c r="L89" s="397"/>
      <c r="M89" s="397"/>
      <c r="N89" s="397"/>
      <c r="O89" s="398"/>
      <c r="P89" s="405"/>
      <c r="Q89" s="399">
        <f>'5.СМР'!G90</f>
        <v>1225</v>
      </c>
      <c r="R89" s="397">
        <f>'5.СМР'!L90</f>
        <v>5053860</v>
      </c>
      <c r="S89" s="397"/>
      <c r="T89" s="89">
        <f t="shared" si="13"/>
        <v>0</v>
      </c>
    </row>
    <row r="90" spans="1:20" s="29" customFormat="1" ht="52.5" customHeight="1">
      <c r="A90" s="403">
        <v>10</v>
      </c>
      <c r="B90" s="404" t="s">
        <v>154</v>
      </c>
      <c r="C90" s="342">
        <f>'5.СМР'!L91</f>
        <v>2134998</v>
      </c>
      <c r="D90" s="397"/>
      <c r="E90" s="398"/>
      <c r="F90" s="397"/>
      <c r="G90" s="393">
        <f>'5.СМР'!G91</f>
        <v>690</v>
      </c>
      <c r="H90" s="342">
        <f>'5.СМР'!L91</f>
        <v>2134998</v>
      </c>
      <c r="I90" s="397"/>
      <c r="J90" s="397"/>
      <c r="K90" s="399"/>
      <c r="L90" s="397"/>
      <c r="M90" s="397"/>
      <c r="N90" s="397"/>
      <c r="O90" s="398"/>
      <c r="P90" s="405"/>
      <c r="Q90" s="399"/>
      <c r="R90" s="397"/>
      <c r="S90" s="397"/>
      <c r="T90" s="89">
        <f t="shared" si="13"/>
        <v>0</v>
      </c>
    </row>
    <row r="91" spans="1:20" s="29" customFormat="1" ht="52.5" customHeight="1">
      <c r="A91" s="403">
        <v>11</v>
      </c>
      <c r="B91" s="404" t="s">
        <v>155</v>
      </c>
      <c r="C91" s="342">
        <f>'5.СМР'!L92</f>
        <v>2831193</v>
      </c>
      <c r="D91" s="397"/>
      <c r="E91" s="398"/>
      <c r="F91" s="397"/>
      <c r="G91" s="393">
        <f>'5.СМР'!G92</f>
        <v>915</v>
      </c>
      <c r="H91" s="342">
        <f>'5.СМР'!L92</f>
        <v>2831193</v>
      </c>
      <c r="I91" s="397"/>
      <c r="J91" s="397"/>
      <c r="K91" s="399"/>
      <c r="L91" s="397"/>
      <c r="M91" s="397"/>
      <c r="N91" s="397"/>
      <c r="O91" s="398"/>
      <c r="P91" s="407"/>
      <c r="Q91" s="399"/>
      <c r="R91" s="397"/>
      <c r="S91" s="397"/>
      <c r="T91" s="89">
        <f t="shared" si="13"/>
        <v>0</v>
      </c>
    </row>
    <row r="92" spans="1:20" s="29" customFormat="1" ht="52.5" customHeight="1">
      <c r="A92" s="403">
        <v>12</v>
      </c>
      <c r="B92" s="404" t="s">
        <v>156</v>
      </c>
      <c r="C92" s="342">
        <f>'5.СМР'!L93</f>
        <v>4300938</v>
      </c>
      <c r="D92" s="397"/>
      <c r="E92" s="398"/>
      <c r="F92" s="397"/>
      <c r="G92" s="393">
        <f>'5.СМР'!G93</f>
        <v>1390</v>
      </c>
      <c r="H92" s="342">
        <f>'5.СМР'!L93</f>
        <v>4300938</v>
      </c>
      <c r="I92" s="397"/>
      <c r="J92" s="397"/>
      <c r="K92" s="399"/>
      <c r="L92" s="397"/>
      <c r="M92" s="397"/>
      <c r="N92" s="397"/>
      <c r="O92" s="398"/>
      <c r="P92" s="407"/>
      <c r="Q92" s="399"/>
      <c r="R92" s="397"/>
      <c r="S92" s="397"/>
      <c r="T92" s="89">
        <f t="shared" si="13"/>
        <v>0</v>
      </c>
    </row>
    <row r="93" spans="1:20" s="29" customFormat="1" ht="52.5" customHeight="1">
      <c r="A93" s="403">
        <v>13</v>
      </c>
      <c r="B93" s="404" t="s">
        <v>157</v>
      </c>
      <c r="C93" s="342">
        <f>'5.СМР'!L94</f>
        <v>2847902</v>
      </c>
      <c r="D93" s="397"/>
      <c r="E93" s="398"/>
      <c r="F93" s="397"/>
      <c r="G93" s="393">
        <f>'5.СМР'!G94</f>
        <v>920.4</v>
      </c>
      <c r="H93" s="342">
        <f>'5.СМР'!L94</f>
        <v>2847902</v>
      </c>
      <c r="I93" s="397"/>
      <c r="J93" s="397"/>
      <c r="K93" s="399"/>
      <c r="L93" s="397"/>
      <c r="M93" s="397"/>
      <c r="N93" s="397"/>
      <c r="O93" s="398"/>
      <c r="P93" s="405"/>
      <c r="Q93" s="399"/>
      <c r="R93" s="397"/>
      <c r="S93" s="397"/>
      <c r="T93" s="89">
        <f t="shared" si="13"/>
        <v>0</v>
      </c>
    </row>
    <row r="94" spans="1:20" s="29" customFormat="1" ht="52.5" customHeight="1">
      <c r="A94" s="403">
        <v>14</v>
      </c>
      <c r="B94" s="404" t="s">
        <v>158</v>
      </c>
      <c r="C94" s="342">
        <f>'5.СМР'!L95</f>
        <v>2107769</v>
      </c>
      <c r="D94" s="397"/>
      <c r="E94" s="398"/>
      <c r="F94" s="397"/>
      <c r="G94" s="393">
        <f>'5.СМР'!G95</f>
        <v>681.2</v>
      </c>
      <c r="H94" s="342">
        <f>'5.СМР'!L95</f>
        <v>2107769</v>
      </c>
      <c r="I94" s="397"/>
      <c r="J94" s="397"/>
      <c r="K94" s="399"/>
      <c r="L94" s="397"/>
      <c r="M94" s="397"/>
      <c r="N94" s="397"/>
      <c r="O94" s="398"/>
      <c r="P94" s="405"/>
      <c r="Q94" s="399"/>
      <c r="R94" s="397"/>
      <c r="S94" s="397"/>
      <c r="T94" s="89">
        <f t="shared" si="13"/>
        <v>0</v>
      </c>
    </row>
    <row r="95" spans="1:20" s="29" customFormat="1" ht="52.5" customHeight="1">
      <c r="A95" s="403">
        <v>15</v>
      </c>
      <c r="B95" s="404" t="s">
        <v>159</v>
      </c>
      <c r="C95" s="342">
        <f>'5.СМР'!L96</f>
        <v>6974351</v>
      </c>
      <c r="D95" s="397"/>
      <c r="E95" s="398"/>
      <c r="F95" s="397"/>
      <c r="G95" s="393">
        <f>'5.СМР'!G96</f>
        <v>2960.1</v>
      </c>
      <c r="H95" s="342">
        <f>'5.СМР'!L96</f>
        <v>6974351</v>
      </c>
      <c r="I95" s="397"/>
      <c r="J95" s="397"/>
      <c r="K95" s="399"/>
      <c r="L95" s="397"/>
      <c r="M95" s="397"/>
      <c r="N95" s="397"/>
      <c r="O95" s="398"/>
      <c r="P95" s="407"/>
      <c r="Q95" s="399"/>
      <c r="R95" s="397"/>
      <c r="S95" s="397"/>
      <c r="T95" s="89">
        <f t="shared" si="13"/>
        <v>0</v>
      </c>
    </row>
    <row r="96" spans="1:20" s="29" customFormat="1" ht="52.5" customHeight="1">
      <c r="A96" s="403">
        <v>16</v>
      </c>
      <c r="B96" s="404" t="s">
        <v>160</v>
      </c>
      <c r="C96" s="342">
        <f>'5.СМР'!L97</f>
        <v>2193548</v>
      </c>
      <c r="D96" s="397"/>
      <c r="E96" s="398"/>
      <c r="F96" s="397"/>
      <c r="G96" s="393">
        <f>'5.СМР'!G97</f>
        <v>931</v>
      </c>
      <c r="H96" s="342">
        <f>'5.СМР'!L97</f>
        <v>2193548</v>
      </c>
      <c r="I96" s="397"/>
      <c r="J96" s="397"/>
      <c r="K96" s="399"/>
      <c r="L96" s="397"/>
      <c r="M96" s="397"/>
      <c r="N96" s="397"/>
      <c r="O96" s="398"/>
      <c r="P96" s="405"/>
      <c r="Q96" s="399"/>
      <c r="R96" s="397"/>
      <c r="S96" s="397"/>
      <c r="T96" s="89">
        <f t="shared" si="13"/>
        <v>0</v>
      </c>
    </row>
    <row r="97" spans="1:22" s="29" customFormat="1" ht="52.5" customHeight="1">
      <c r="A97" s="403">
        <v>17</v>
      </c>
      <c r="B97" s="404" t="s">
        <v>161</v>
      </c>
      <c r="C97" s="342">
        <f>'5.СМР'!L98</f>
        <v>1905718</v>
      </c>
      <c r="D97" s="397"/>
      <c r="E97" s="398"/>
      <c r="F97" s="397"/>
      <c r="G97" s="393">
        <f>'5.СМР'!G98</f>
        <v>615.9</v>
      </c>
      <c r="H97" s="342">
        <f>'5.СМР'!L98</f>
        <v>1905718</v>
      </c>
      <c r="I97" s="397"/>
      <c r="J97" s="397"/>
      <c r="K97" s="399"/>
      <c r="L97" s="397"/>
      <c r="M97" s="397"/>
      <c r="N97" s="397"/>
      <c r="O97" s="398"/>
      <c r="P97" s="407"/>
      <c r="Q97" s="399"/>
      <c r="R97" s="397"/>
      <c r="S97" s="397"/>
      <c r="T97" s="89">
        <f t="shared" si="13"/>
        <v>0</v>
      </c>
    </row>
    <row r="98" spans="1:22" s="29" customFormat="1" ht="52.5" customHeight="1">
      <c r="A98" s="403">
        <v>18</v>
      </c>
      <c r="B98" s="404" t="s">
        <v>162</v>
      </c>
      <c r="C98" s="342">
        <f>'5.СМР'!L99</f>
        <v>428199</v>
      </c>
      <c r="D98" s="397">
        <f>C98</f>
        <v>428199</v>
      </c>
      <c r="E98" s="398"/>
      <c r="F98" s="397"/>
      <c r="G98" s="399"/>
      <c r="H98" s="397"/>
      <c r="I98" s="397"/>
      <c r="J98" s="397"/>
      <c r="K98" s="399"/>
      <c r="L98" s="397"/>
      <c r="M98" s="397"/>
      <c r="N98" s="397"/>
      <c r="O98" s="398"/>
      <c r="P98" s="407"/>
      <c r="Q98" s="399"/>
      <c r="R98" s="397"/>
      <c r="S98" s="397"/>
      <c r="T98" s="89">
        <f t="shared" si="13"/>
        <v>0</v>
      </c>
    </row>
    <row r="99" spans="1:22" s="29" customFormat="1" ht="52.5" customHeight="1">
      <c r="A99" s="403">
        <v>19</v>
      </c>
      <c r="B99" s="404" t="s">
        <v>163</v>
      </c>
      <c r="C99" s="342">
        <f>'5.СМР'!L100</f>
        <v>1965004</v>
      </c>
      <c r="D99" s="397"/>
      <c r="E99" s="398"/>
      <c r="F99" s="397"/>
      <c r="G99" s="393">
        <f>'5.СМР'!G100</f>
        <v>834</v>
      </c>
      <c r="H99" s="342">
        <f>'5.СМР'!L100</f>
        <v>1965004</v>
      </c>
      <c r="I99" s="397"/>
      <c r="J99" s="397"/>
      <c r="K99" s="399"/>
      <c r="L99" s="397"/>
      <c r="M99" s="397"/>
      <c r="N99" s="397"/>
      <c r="O99" s="398"/>
      <c r="P99" s="405"/>
      <c r="Q99" s="399"/>
      <c r="R99" s="397"/>
      <c r="S99" s="397"/>
      <c r="T99" s="89">
        <f t="shared" si="13"/>
        <v>0</v>
      </c>
    </row>
    <row r="100" spans="1:22" s="29" customFormat="1" ht="52.5" customHeight="1">
      <c r="A100" s="403">
        <v>20</v>
      </c>
      <c r="B100" s="404" t="s">
        <v>164</v>
      </c>
      <c r="C100" s="342">
        <f>'5.СМР'!L101</f>
        <v>1899529</v>
      </c>
      <c r="D100" s="397"/>
      <c r="E100" s="398"/>
      <c r="F100" s="397"/>
      <c r="G100" s="393">
        <f>'5.СМР'!G101</f>
        <v>613.9</v>
      </c>
      <c r="H100" s="342">
        <f>'5.СМР'!L101</f>
        <v>1899529</v>
      </c>
      <c r="I100" s="397"/>
      <c r="J100" s="397"/>
      <c r="K100" s="399"/>
      <c r="L100" s="397"/>
      <c r="M100" s="397"/>
      <c r="N100" s="397"/>
      <c r="O100" s="398"/>
      <c r="P100" s="407"/>
      <c r="Q100" s="399"/>
      <c r="R100" s="397"/>
      <c r="S100" s="397"/>
      <c r="T100" s="89">
        <f t="shared" si="13"/>
        <v>0</v>
      </c>
    </row>
    <row r="101" spans="1:22" s="29" customFormat="1" ht="52.5" customHeight="1">
      <c r="A101" s="403">
        <v>21</v>
      </c>
      <c r="B101" s="404" t="s">
        <v>165</v>
      </c>
      <c r="C101" s="342">
        <f>'5.СМР'!L102</f>
        <v>2081979</v>
      </c>
      <c r="D101" s="397"/>
      <c r="E101" s="398"/>
      <c r="F101" s="397"/>
      <c r="G101" s="393">
        <f>'5.СМР'!G102</f>
        <v>650</v>
      </c>
      <c r="H101" s="342">
        <f>'5.СМР'!L102</f>
        <v>2081979</v>
      </c>
      <c r="I101" s="397"/>
      <c r="J101" s="397"/>
      <c r="K101" s="399"/>
      <c r="L101" s="397"/>
      <c r="M101" s="397"/>
      <c r="N101" s="397"/>
      <c r="O101" s="398"/>
      <c r="P101" s="407"/>
      <c r="Q101" s="399"/>
      <c r="R101" s="397"/>
      <c r="S101" s="397"/>
      <c r="T101" s="89">
        <f t="shared" si="13"/>
        <v>0</v>
      </c>
    </row>
    <row r="102" spans="1:22" s="29" customFormat="1" ht="52.5" customHeight="1">
      <c r="A102" s="403">
        <v>22</v>
      </c>
      <c r="B102" s="404" t="s">
        <v>166</v>
      </c>
      <c r="C102" s="342">
        <f>'5.СМР'!L103</f>
        <v>2477927</v>
      </c>
      <c r="D102" s="397"/>
      <c r="E102" s="398"/>
      <c r="F102" s="397"/>
      <c r="G102" s="393">
        <f>'5.СМР'!G103</f>
        <v>773.5</v>
      </c>
      <c r="H102" s="342">
        <f>'5.СМР'!L103</f>
        <v>2477927</v>
      </c>
      <c r="I102" s="397"/>
      <c r="J102" s="397"/>
      <c r="K102" s="408"/>
      <c r="L102" s="397"/>
      <c r="M102" s="397"/>
      <c r="N102" s="397"/>
      <c r="O102" s="398"/>
      <c r="P102" s="409"/>
      <c r="Q102" s="399"/>
      <c r="R102" s="397"/>
      <c r="S102" s="397"/>
      <c r="T102" s="89">
        <f t="shared" si="13"/>
        <v>0</v>
      </c>
    </row>
    <row r="103" spans="1:22" s="29" customFormat="1" ht="66" customHeight="1">
      <c r="A103" s="410" t="s">
        <v>33</v>
      </c>
      <c r="B103" s="410"/>
      <c r="C103" s="397">
        <f>SUM(C81:C102)</f>
        <v>69114741</v>
      </c>
      <c r="D103" s="397">
        <f>SUM(D81:D102)</f>
        <v>924009</v>
      </c>
      <c r="E103" s="398"/>
      <c r="F103" s="397"/>
      <c r="G103" s="399">
        <f>SUM(G81:G102)</f>
        <v>19782.940000000002</v>
      </c>
      <c r="H103" s="397">
        <f>SUM(H81:H102)</f>
        <v>58103640</v>
      </c>
      <c r="I103" s="397"/>
      <c r="J103" s="397"/>
      <c r="K103" s="399"/>
      <c r="L103" s="397"/>
      <c r="M103" s="397"/>
      <c r="N103" s="397"/>
      <c r="O103" s="398"/>
      <c r="P103" s="397"/>
      <c r="Q103" s="399">
        <f>SUM(Q81:Q102)</f>
        <v>2445</v>
      </c>
      <c r="R103" s="397">
        <f>SUM(R81:R102)</f>
        <v>10087092</v>
      </c>
      <c r="S103" s="397"/>
      <c r="T103" s="89">
        <f>C103-D103-F103-H103-J103-L103-P103-R103</f>
        <v>0</v>
      </c>
      <c r="U103" s="14">
        <f>'5.СМР'!L104</f>
        <v>69114741</v>
      </c>
      <c r="V103" s="14">
        <f>U103-C103</f>
        <v>0</v>
      </c>
    </row>
    <row r="104" spans="1:22" s="6" customFormat="1" ht="39" customHeight="1">
      <c r="A104" s="59" t="s">
        <v>34</v>
      </c>
      <c r="B104" s="59"/>
      <c r="C104" s="59"/>
      <c r="D104" s="59"/>
      <c r="E104" s="59"/>
      <c r="F104" s="59"/>
      <c r="G104" s="59"/>
      <c r="H104" s="59"/>
      <c r="I104" s="59"/>
      <c r="J104" s="59"/>
      <c r="K104" s="59"/>
      <c r="L104" s="59"/>
      <c r="M104" s="59"/>
      <c r="N104" s="59"/>
      <c r="O104" s="59"/>
      <c r="P104" s="59"/>
      <c r="Q104" s="59"/>
      <c r="R104" s="59"/>
      <c r="S104" s="59"/>
      <c r="T104" s="10"/>
    </row>
    <row r="105" spans="1:22" s="43" customFormat="1" ht="52.5" customHeight="1">
      <c r="A105" s="345" t="s">
        <v>32</v>
      </c>
      <c r="B105" s="346"/>
      <c r="C105" s="346"/>
      <c r="D105" s="346"/>
      <c r="E105" s="346"/>
      <c r="F105" s="346"/>
      <c r="G105" s="346"/>
      <c r="H105" s="346"/>
      <c r="I105" s="346"/>
      <c r="J105" s="346"/>
      <c r="K105" s="346"/>
      <c r="L105" s="346"/>
      <c r="M105" s="346"/>
      <c r="N105" s="346"/>
      <c r="O105" s="346"/>
      <c r="P105" s="346"/>
      <c r="Q105" s="346"/>
      <c r="R105" s="346"/>
      <c r="S105" s="347"/>
      <c r="T105" s="42"/>
    </row>
    <row r="106" spans="1:22" s="43" customFormat="1" ht="52.5" customHeight="1">
      <c r="A106" s="415">
        <v>1</v>
      </c>
      <c r="B106" s="285" t="s">
        <v>167</v>
      </c>
      <c r="C106" s="281">
        <f>'5.СМР'!L108</f>
        <v>2288371</v>
      </c>
      <c r="D106" s="256"/>
      <c r="E106" s="416"/>
      <c r="F106" s="263"/>
      <c r="G106" s="411">
        <f>'5.СМР'!G108</f>
        <v>690</v>
      </c>
      <c r="H106" s="349">
        <f>'5.СМР'!L108</f>
        <v>2288371</v>
      </c>
      <c r="I106" s="263"/>
      <c r="J106" s="263"/>
      <c r="K106" s="417"/>
      <c r="L106" s="263"/>
      <c r="M106" s="263"/>
      <c r="N106" s="263"/>
      <c r="O106" s="416"/>
      <c r="P106" s="418"/>
      <c r="Q106" s="417"/>
      <c r="R106" s="263"/>
      <c r="S106" s="263"/>
      <c r="T106" s="42">
        <f t="shared" ref="T106:T115" si="14">C106-D106-F106-H106-J106-L106-P106-R106</f>
        <v>0</v>
      </c>
    </row>
    <row r="107" spans="1:22" s="43" customFormat="1" ht="52.5" customHeight="1">
      <c r="A107" s="415">
        <f t="shared" ref="A107:A114" si="15">A106+1</f>
        <v>2</v>
      </c>
      <c r="B107" s="285" t="s">
        <v>168</v>
      </c>
      <c r="C107" s="281">
        <f>'5.СМР'!L109</f>
        <v>1404247</v>
      </c>
      <c r="D107" s="256"/>
      <c r="E107" s="416"/>
      <c r="F107" s="263"/>
      <c r="G107" s="411">
        <f>'5.СМР'!G109</f>
        <v>596</v>
      </c>
      <c r="H107" s="349">
        <f>'5.СМР'!L109</f>
        <v>1404247</v>
      </c>
      <c r="I107" s="412"/>
      <c r="J107" s="412"/>
      <c r="K107" s="413"/>
      <c r="L107" s="412"/>
      <c r="M107" s="412"/>
      <c r="N107" s="412"/>
      <c r="O107" s="414"/>
      <c r="P107" s="419"/>
      <c r="Q107" s="413"/>
      <c r="R107" s="412"/>
      <c r="S107" s="412"/>
      <c r="T107" s="42">
        <f t="shared" si="14"/>
        <v>0</v>
      </c>
    </row>
    <row r="108" spans="1:22" s="43" customFormat="1" ht="52.5" customHeight="1">
      <c r="A108" s="415">
        <f t="shared" si="15"/>
        <v>3</v>
      </c>
      <c r="B108" s="285" t="s">
        <v>169</v>
      </c>
      <c r="C108" s="281">
        <f>'5.СМР'!L110</f>
        <v>946546</v>
      </c>
      <c r="D108" s="349">
        <f>'5.СМР'!L110</f>
        <v>946546</v>
      </c>
      <c r="E108" s="416"/>
      <c r="F108" s="263"/>
      <c r="G108" s="417"/>
      <c r="H108" s="263"/>
      <c r="I108" s="263"/>
      <c r="J108" s="263"/>
      <c r="K108" s="417"/>
      <c r="L108" s="263"/>
      <c r="M108" s="263"/>
      <c r="N108" s="263"/>
      <c r="O108" s="416"/>
      <c r="P108" s="418"/>
      <c r="Q108" s="417"/>
      <c r="R108" s="263"/>
      <c r="S108" s="263"/>
      <c r="T108" s="42">
        <f t="shared" si="14"/>
        <v>0</v>
      </c>
    </row>
    <row r="109" spans="1:22" s="43" customFormat="1" ht="52.5" customHeight="1">
      <c r="A109" s="415">
        <f t="shared" si="15"/>
        <v>4</v>
      </c>
      <c r="B109" s="285" t="s">
        <v>191</v>
      </c>
      <c r="C109" s="281">
        <f>'5.СМР'!L111</f>
        <v>3306108</v>
      </c>
      <c r="D109" s="263"/>
      <c r="E109" s="416"/>
      <c r="F109" s="263"/>
      <c r="G109" s="411">
        <f>'5.СМР'!G111</f>
        <v>1403.2</v>
      </c>
      <c r="H109" s="349">
        <f>'5.СМР'!L111</f>
        <v>3306108</v>
      </c>
      <c r="I109" s="263"/>
      <c r="J109" s="263"/>
      <c r="K109" s="417"/>
      <c r="L109" s="263"/>
      <c r="M109" s="263"/>
      <c r="N109" s="263"/>
      <c r="O109" s="416"/>
      <c r="P109" s="418"/>
      <c r="Q109" s="417"/>
      <c r="R109" s="263"/>
      <c r="S109" s="263"/>
      <c r="T109" s="42">
        <f t="shared" si="14"/>
        <v>0</v>
      </c>
    </row>
    <row r="110" spans="1:22" s="43" customFormat="1" ht="52.5" customHeight="1">
      <c r="A110" s="415">
        <f t="shared" si="15"/>
        <v>5</v>
      </c>
      <c r="B110" s="285" t="s">
        <v>170</v>
      </c>
      <c r="C110" s="281">
        <f>'5.СМР'!L112</f>
        <v>2146757</v>
      </c>
      <c r="D110" s="263"/>
      <c r="E110" s="416"/>
      <c r="F110" s="263"/>
      <c r="G110" s="411">
        <f>'5.СМР'!G112</f>
        <v>647.29999999999995</v>
      </c>
      <c r="H110" s="349">
        <f>'5.СМР'!L112</f>
        <v>2146757</v>
      </c>
      <c r="I110" s="263"/>
      <c r="J110" s="263"/>
      <c r="K110" s="417"/>
      <c r="L110" s="263"/>
      <c r="M110" s="263"/>
      <c r="N110" s="263"/>
      <c r="O110" s="416"/>
      <c r="P110" s="419"/>
      <c r="Q110" s="417"/>
      <c r="R110" s="263"/>
      <c r="S110" s="263"/>
      <c r="T110" s="42">
        <f t="shared" si="14"/>
        <v>0</v>
      </c>
    </row>
    <row r="111" spans="1:22" s="43" customFormat="1" ht="52.5" customHeight="1">
      <c r="A111" s="415">
        <f t="shared" si="15"/>
        <v>6</v>
      </c>
      <c r="B111" s="285" t="s">
        <v>171</v>
      </c>
      <c r="C111" s="281">
        <f>'5.СМР'!L113</f>
        <v>2346695</v>
      </c>
      <c r="D111" s="263"/>
      <c r="E111" s="416"/>
      <c r="F111" s="263"/>
      <c r="G111" s="411">
        <f>'5.СМР'!G113</f>
        <v>996</v>
      </c>
      <c r="H111" s="349">
        <f>'5.СМР'!L113</f>
        <v>2346695</v>
      </c>
      <c r="I111" s="263"/>
      <c r="J111" s="263"/>
      <c r="K111" s="417"/>
      <c r="L111" s="263"/>
      <c r="M111" s="263"/>
      <c r="N111" s="263"/>
      <c r="O111" s="416"/>
      <c r="P111" s="418"/>
      <c r="Q111" s="417"/>
      <c r="R111" s="263"/>
      <c r="S111" s="263"/>
      <c r="T111" s="42">
        <f t="shared" si="14"/>
        <v>0</v>
      </c>
    </row>
    <row r="112" spans="1:22" s="43" customFormat="1" ht="52.5" customHeight="1">
      <c r="A112" s="415">
        <f t="shared" si="15"/>
        <v>7</v>
      </c>
      <c r="B112" s="285" t="s">
        <v>172</v>
      </c>
      <c r="C112" s="281">
        <f>'5.СМР'!L114</f>
        <v>180294</v>
      </c>
      <c r="D112" s="349">
        <f>'5.СМР'!L114</f>
        <v>180294</v>
      </c>
      <c r="E112" s="416"/>
      <c r="F112" s="263"/>
      <c r="G112" s="417"/>
      <c r="H112" s="263"/>
      <c r="I112" s="263"/>
      <c r="J112" s="263"/>
      <c r="K112" s="417"/>
      <c r="L112" s="263"/>
      <c r="M112" s="263"/>
      <c r="N112" s="263"/>
      <c r="O112" s="416"/>
      <c r="P112" s="419"/>
      <c r="Q112" s="417"/>
      <c r="R112" s="263"/>
      <c r="S112" s="263"/>
      <c r="T112" s="42">
        <f t="shared" si="14"/>
        <v>0</v>
      </c>
    </row>
    <row r="113" spans="1:22" s="43" customFormat="1" ht="52.5" customHeight="1">
      <c r="A113" s="415">
        <f t="shared" si="15"/>
        <v>8</v>
      </c>
      <c r="B113" s="285" t="s">
        <v>173</v>
      </c>
      <c r="C113" s="281">
        <f>'5.СМР'!L115</f>
        <v>360589</v>
      </c>
      <c r="D113" s="349">
        <f>'5.СМР'!L115</f>
        <v>360589</v>
      </c>
      <c r="E113" s="416"/>
      <c r="F113" s="263"/>
      <c r="G113" s="417"/>
      <c r="H113" s="263"/>
      <c r="I113" s="263"/>
      <c r="J113" s="263"/>
      <c r="K113" s="417"/>
      <c r="L113" s="263"/>
      <c r="M113" s="263"/>
      <c r="N113" s="263"/>
      <c r="O113" s="416"/>
      <c r="P113" s="419"/>
      <c r="Q113" s="417"/>
      <c r="R113" s="263"/>
      <c r="S113" s="263"/>
      <c r="T113" s="42">
        <f t="shared" si="14"/>
        <v>0</v>
      </c>
    </row>
    <row r="114" spans="1:22" s="43" customFormat="1" ht="52.5" customHeight="1">
      <c r="A114" s="415">
        <f t="shared" si="15"/>
        <v>9</v>
      </c>
      <c r="B114" s="285" t="s">
        <v>174</v>
      </c>
      <c r="C114" s="281">
        <f>'5.СМР'!L116</f>
        <v>3120732</v>
      </c>
      <c r="D114" s="263"/>
      <c r="E114" s="416"/>
      <c r="F114" s="263"/>
      <c r="G114" s="411">
        <f>'5.СМР'!G116</f>
        <v>952</v>
      </c>
      <c r="H114" s="349">
        <f>'5.СМР'!L116</f>
        <v>3120732</v>
      </c>
      <c r="I114" s="349"/>
      <c r="J114" s="349"/>
      <c r="K114" s="411"/>
      <c r="L114" s="349"/>
      <c r="M114" s="349"/>
      <c r="N114" s="349"/>
      <c r="O114" s="414"/>
      <c r="P114" s="418"/>
      <c r="Q114" s="413"/>
      <c r="R114" s="412"/>
      <c r="S114" s="412"/>
      <c r="T114" s="42">
        <f t="shared" si="14"/>
        <v>0</v>
      </c>
    </row>
    <row r="115" spans="1:22" s="43" customFormat="1" ht="69.75" customHeight="1">
      <c r="A115" s="352" t="s">
        <v>33</v>
      </c>
      <c r="B115" s="353"/>
      <c r="C115" s="256">
        <f>SUM(C106:C114)</f>
        <v>16100339</v>
      </c>
      <c r="D115" s="256">
        <f>SUM(D106:D114)</f>
        <v>1487429</v>
      </c>
      <c r="E115" s="416"/>
      <c r="F115" s="263"/>
      <c r="G115" s="420">
        <f>SUM(G106:G114)</f>
        <v>5284.5</v>
      </c>
      <c r="H115" s="256">
        <f>SUM(H106:H114)</f>
        <v>14612910</v>
      </c>
      <c r="I115" s="263"/>
      <c r="J115" s="263"/>
      <c r="K115" s="417"/>
      <c r="L115" s="263"/>
      <c r="M115" s="263"/>
      <c r="N115" s="263"/>
      <c r="O115" s="416"/>
      <c r="P115" s="263"/>
      <c r="Q115" s="420"/>
      <c r="R115" s="256"/>
      <c r="S115" s="263"/>
      <c r="T115" s="42">
        <f t="shared" si="14"/>
        <v>0</v>
      </c>
      <c r="U115" s="45">
        <f>'1.перечень МКД'!M119</f>
        <v>16100339</v>
      </c>
      <c r="V115" s="45">
        <f>C115-U115</f>
        <v>0</v>
      </c>
    </row>
    <row r="120" spans="1:22" ht="39" customHeight="1">
      <c r="A120" s="320" t="s">
        <v>203</v>
      </c>
      <c r="B120" s="320"/>
      <c r="C120" s="320"/>
      <c r="D120" s="320"/>
      <c r="E120" s="320"/>
      <c r="F120" s="320"/>
      <c r="G120" s="320"/>
      <c r="H120" s="320"/>
      <c r="I120" s="320"/>
      <c r="J120" s="320"/>
      <c r="K120" s="320"/>
      <c r="L120" s="320"/>
      <c r="M120" s="320"/>
      <c r="N120" s="320"/>
      <c r="O120" s="320"/>
      <c r="P120" s="320"/>
      <c r="Q120" s="320"/>
      <c r="R120" s="320"/>
      <c r="S120" s="320"/>
    </row>
    <row r="121" spans="1:22" ht="39" customHeight="1">
      <c r="A121" s="17"/>
      <c r="C121" s="17"/>
      <c r="D121" s="17"/>
      <c r="E121" s="17"/>
      <c r="F121" s="17"/>
      <c r="G121" s="17"/>
      <c r="H121" s="17"/>
      <c r="I121" s="17"/>
      <c r="J121" s="17"/>
      <c r="K121" s="10"/>
      <c r="L121" s="28"/>
      <c r="M121" s="28"/>
      <c r="N121" s="28"/>
    </row>
    <row r="122" spans="1:22" ht="39" customHeight="1">
      <c r="A122" s="17"/>
      <c r="C122" s="17"/>
      <c r="D122" s="17"/>
      <c r="E122" s="17"/>
      <c r="F122" s="17"/>
      <c r="G122" s="17"/>
      <c r="H122" s="17"/>
      <c r="I122" s="17"/>
      <c r="J122" s="17"/>
      <c r="K122" s="10"/>
      <c r="L122" s="28"/>
      <c r="M122" s="28"/>
      <c r="N122" s="28"/>
    </row>
    <row r="123" spans="1:22" ht="18.75">
      <c r="A123" s="321" t="s">
        <v>204</v>
      </c>
      <c r="B123" s="321"/>
      <c r="C123" s="17"/>
      <c r="D123" s="17"/>
      <c r="E123" s="17"/>
      <c r="F123" s="17"/>
      <c r="G123" s="17"/>
      <c r="H123" s="17"/>
      <c r="I123" s="17"/>
      <c r="J123" s="17"/>
      <c r="K123" s="10"/>
      <c r="L123" s="28"/>
      <c r="M123" s="28"/>
      <c r="N123" s="28"/>
    </row>
    <row r="124" spans="1:22" ht="18.75">
      <c r="A124" s="321" t="s">
        <v>205</v>
      </c>
      <c r="B124" s="321"/>
      <c r="C124" s="17"/>
      <c r="D124" s="17"/>
      <c r="E124" s="17"/>
      <c r="F124" s="17"/>
      <c r="G124" s="17"/>
      <c r="H124" s="17"/>
      <c r="I124" s="17"/>
      <c r="J124" s="17"/>
      <c r="K124" s="10"/>
      <c r="L124" s="28"/>
      <c r="M124" s="28"/>
      <c r="N124" s="28"/>
    </row>
  </sheetData>
  <sheetProtection selectLockedCells="1" selectUnlockedCells="1"/>
  <sortState ref="B3659:S3749">
    <sortCondition ref="B3659"/>
  </sortState>
  <mergeCells count="29">
    <mergeCell ref="A48:S48"/>
    <mergeCell ref="A123:B123"/>
    <mergeCell ref="A120:S120"/>
    <mergeCell ref="A115:B115"/>
    <mergeCell ref="A104:S104"/>
    <mergeCell ref="A80:S80"/>
    <mergeCell ref="A103:B103"/>
    <mergeCell ref="A78:B78"/>
    <mergeCell ref="A79:S79"/>
    <mergeCell ref="A9:S9"/>
    <mergeCell ref="A47:B47"/>
    <mergeCell ref="A49:S49"/>
    <mergeCell ref="A124:B124"/>
    <mergeCell ref="O1:S1"/>
    <mergeCell ref="A2:S2"/>
    <mergeCell ref="A4:A6"/>
    <mergeCell ref="B4:B6"/>
    <mergeCell ref="C4:C5"/>
    <mergeCell ref="D4:N4"/>
    <mergeCell ref="O4:S4"/>
    <mergeCell ref="E5:F5"/>
    <mergeCell ref="G5:H5"/>
    <mergeCell ref="I5:J5"/>
    <mergeCell ref="K5:L5"/>
    <mergeCell ref="M5:N5"/>
    <mergeCell ref="O5:P5"/>
    <mergeCell ref="Q5:R5"/>
    <mergeCell ref="A8:S8"/>
    <mergeCell ref="A105:S105"/>
  </mergeCells>
  <printOptions horizontalCentered="1"/>
  <pageMargins left="0.19685039370078741" right="0.19685039370078741" top="0.39370078740157483" bottom="0.19685039370078741" header="0" footer="0"/>
  <pageSetup paperSize="9" scale="32" firstPageNumber="0" fitToHeight="4"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W25"/>
  <sheetViews>
    <sheetView topLeftCell="A2" zoomScale="53" zoomScaleNormal="53" workbookViewId="0">
      <selection activeCell="A2" sqref="A2:N25"/>
    </sheetView>
  </sheetViews>
  <sheetFormatPr defaultColWidth="8.85546875" defaultRowHeight="18.75"/>
  <cols>
    <col min="1" max="1" width="6.85546875" style="18" customWidth="1"/>
    <col min="2" max="2" width="37.7109375" style="17" customWidth="1"/>
    <col min="3" max="3" width="19.140625" style="22" customWidth="1"/>
    <col min="4" max="4" width="19.5703125" style="23" customWidth="1"/>
    <col min="5" max="5" width="13.140625" style="23" customWidth="1"/>
    <col min="6" max="6" width="12.5703125" style="23" customWidth="1"/>
    <col min="7" max="7" width="13.42578125" style="23" customWidth="1"/>
    <col min="8" max="8" width="13.28515625" style="23" customWidth="1"/>
    <col min="9" max="9" width="10.7109375" style="23" customWidth="1"/>
    <col min="10" max="10" width="11.42578125" style="23" customWidth="1"/>
    <col min="11" max="11" width="12" style="23" customWidth="1"/>
    <col min="12" max="12" width="13.5703125" style="23" customWidth="1"/>
    <col min="13" max="13" width="21.85546875" style="28" customWidth="1"/>
    <col min="14" max="14" width="22.42578125" style="28" customWidth="1"/>
    <col min="15" max="16" width="20.28515625" style="28" bestFit="1" customWidth="1"/>
    <col min="17" max="17" width="23" style="28" customWidth="1"/>
    <col min="18" max="18" width="18.42578125" style="28" customWidth="1"/>
    <col min="19" max="19" width="21.5703125" style="28" customWidth="1"/>
    <col min="20" max="20" width="21.140625" style="28" customWidth="1"/>
    <col min="21" max="21" width="24.7109375" style="19" customWidth="1"/>
    <col min="22" max="22" width="8.85546875" style="19"/>
    <col min="23" max="23" width="17" style="19" customWidth="1"/>
    <col min="24" max="16384" width="8.85546875" style="19"/>
  </cols>
  <sheetData>
    <row r="1" spans="1:23" s="16" customFormat="1">
      <c r="C1" s="25"/>
      <c r="F1" s="62"/>
      <c r="G1" s="62"/>
      <c r="H1" s="62"/>
      <c r="I1" s="62"/>
      <c r="J1" s="62"/>
      <c r="K1" s="62"/>
      <c r="L1" s="62"/>
      <c r="M1" s="62"/>
      <c r="N1" s="62"/>
      <c r="O1" s="20"/>
      <c r="P1" s="20"/>
      <c r="Q1" s="20"/>
      <c r="R1" s="20"/>
      <c r="S1" s="20"/>
      <c r="T1" s="20"/>
    </row>
    <row r="2" spans="1:23" s="16" customFormat="1" ht="54.75" customHeight="1">
      <c r="A2" s="62" t="s">
        <v>179</v>
      </c>
      <c r="B2" s="62"/>
      <c r="C2" s="62"/>
      <c r="D2" s="62"/>
      <c r="E2" s="62"/>
      <c r="F2" s="62"/>
      <c r="G2" s="62"/>
      <c r="H2" s="62"/>
      <c r="I2" s="62"/>
      <c r="J2" s="62"/>
      <c r="K2" s="62"/>
      <c r="L2" s="62"/>
      <c r="M2" s="62"/>
      <c r="N2" s="62"/>
      <c r="O2" s="20"/>
      <c r="P2" s="20"/>
      <c r="Q2" s="20"/>
      <c r="R2" s="20"/>
      <c r="S2" s="20"/>
      <c r="T2" s="20"/>
    </row>
    <row r="3" spans="1:23" s="16" customFormat="1">
      <c r="C3" s="25"/>
      <c r="M3" s="20"/>
      <c r="N3" s="20"/>
      <c r="O3" s="20"/>
      <c r="P3" s="20"/>
      <c r="Q3" s="20"/>
      <c r="R3" s="20"/>
      <c r="S3" s="20"/>
      <c r="T3" s="20"/>
    </row>
    <row r="4" spans="1:23" s="16" customFormat="1" ht="18.75" customHeight="1">
      <c r="A4" s="63" t="s">
        <v>1</v>
      </c>
      <c r="B4" s="63" t="s">
        <v>49</v>
      </c>
      <c r="C4" s="64" t="s">
        <v>7</v>
      </c>
      <c r="D4" s="63" t="s">
        <v>9</v>
      </c>
      <c r="E4" s="63" t="s">
        <v>50</v>
      </c>
      <c r="F4" s="63"/>
      <c r="G4" s="63"/>
      <c r="H4" s="63"/>
      <c r="I4" s="63"/>
      <c r="J4" s="63" t="s">
        <v>11</v>
      </c>
      <c r="K4" s="63"/>
      <c r="L4" s="63"/>
      <c r="M4" s="63"/>
      <c r="N4" s="63"/>
      <c r="O4" s="20"/>
      <c r="P4" s="20"/>
      <c r="Q4" s="20"/>
      <c r="R4" s="20"/>
      <c r="S4" s="20"/>
      <c r="T4" s="20"/>
    </row>
    <row r="5" spans="1:23" s="16" customFormat="1" ht="213" customHeight="1">
      <c r="A5" s="63"/>
      <c r="B5" s="63"/>
      <c r="C5" s="64"/>
      <c r="D5" s="63"/>
      <c r="E5" s="52" t="s">
        <v>51</v>
      </c>
      <c r="F5" s="52" t="s">
        <v>52</v>
      </c>
      <c r="G5" s="52" t="s">
        <v>53</v>
      </c>
      <c r="H5" s="52" t="s">
        <v>54</v>
      </c>
      <c r="I5" s="52" t="s">
        <v>17</v>
      </c>
      <c r="J5" s="52" t="s">
        <v>51</v>
      </c>
      <c r="K5" s="52" t="s">
        <v>52</v>
      </c>
      <c r="L5" s="52" t="s">
        <v>53</v>
      </c>
      <c r="M5" s="27" t="s">
        <v>54</v>
      </c>
      <c r="N5" s="27" t="s">
        <v>17</v>
      </c>
      <c r="O5" s="20"/>
      <c r="P5" s="20"/>
      <c r="Q5" s="20"/>
      <c r="R5" s="20"/>
      <c r="S5" s="20"/>
      <c r="T5" s="20"/>
    </row>
    <row r="6" spans="1:23" s="16" customFormat="1">
      <c r="A6" s="63"/>
      <c r="B6" s="63"/>
      <c r="C6" s="53" t="s">
        <v>47</v>
      </c>
      <c r="D6" s="52" t="s">
        <v>25</v>
      </c>
      <c r="E6" s="52" t="s">
        <v>46</v>
      </c>
      <c r="F6" s="52" t="s">
        <v>46</v>
      </c>
      <c r="G6" s="52" t="s">
        <v>46</v>
      </c>
      <c r="H6" s="52" t="s">
        <v>46</v>
      </c>
      <c r="I6" s="52" t="s">
        <v>46</v>
      </c>
      <c r="J6" s="52" t="s">
        <v>26</v>
      </c>
      <c r="K6" s="52" t="s">
        <v>26</v>
      </c>
      <c r="L6" s="52" t="s">
        <v>26</v>
      </c>
      <c r="M6" s="27" t="s">
        <v>26</v>
      </c>
      <c r="N6" s="27" t="s">
        <v>26</v>
      </c>
      <c r="O6" s="20"/>
      <c r="P6" s="20"/>
      <c r="Q6" s="20"/>
      <c r="R6" s="20"/>
      <c r="S6" s="20"/>
      <c r="T6" s="20"/>
    </row>
    <row r="7" spans="1:23" s="16" customFormat="1">
      <c r="A7" s="52">
        <v>1</v>
      </c>
      <c r="B7" s="52">
        <v>2</v>
      </c>
      <c r="C7" s="53">
        <v>3</v>
      </c>
      <c r="D7" s="52">
        <v>4</v>
      </c>
      <c r="E7" s="52">
        <v>5</v>
      </c>
      <c r="F7" s="52">
        <v>6</v>
      </c>
      <c r="G7" s="52">
        <v>7</v>
      </c>
      <c r="H7" s="52">
        <v>8</v>
      </c>
      <c r="I7" s="52">
        <v>9</v>
      </c>
      <c r="J7" s="52">
        <v>10</v>
      </c>
      <c r="K7" s="52">
        <v>11</v>
      </c>
      <c r="L7" s="52">
        <v>12</v>
      </c>
      <c r="M7" s="52">
        <v>13</v>
      </c>
      <c r="N7" s="52">
        <v>14</v>
      </c>
      <c r="O7" s="20"/>
      <c r="P7" s="20"/>
      <c r="Q7" s="20"/>
      <c r="R7" s="20"/>
      <c r="S7" s="20"/>
      <c r="T7" s="20"/>
    </row>
    <row r="8" spans="1:23" s="18" customFormat="1" ht="38.25" customHeight="1">
      <c r="A8" s="356" t="s">
        <v>200</v>
      </c>
      <c r="B8" s="357"/>
      <c r="C8" s="357"/>
      <c r="D8" s="357"/>
      <c r="E8" s="357"/>
      <c r="F8" s="357"/>
      <c r="G8" s="357"/>
      <c r="H8" s="357"/>
      <c r="I8" s="357"/>
      <c r="J8" s="357"/>
      <c r="K8" s="357"/>
      <c r="L8" s="357"/>
      <c r="M8" s="357"/>
      <c r="N8" s="358"/>
      <c r="O8" s="36"/>
      <c r="P8" s="36"/>
      <c r="Q8" s="36"/>
      <c r="R8" s="36"/>
      <c r="S8" s="36"/>
      <c r="T8" s="36"/>
    </row>
    <row r="9" spans="1:23" ht="38.25" customHeight="1">
      <c r="A9" s="49">
        <v>1</v>
      </c>
      <c r="B9" s="50" t="s">
        <v>55</v>
      </c>
      <c r="C9" s="8">
        <f>'1.перечень МКД'!H51</f>
        <v>79946.280000000013</v>
      </c>
      <c r="D9" s="9">
        <f>'1.перечень МКД'!K51</f>
        <v>2995</v>
      </c>
      <c r="E9" s="9"/>
      <c r="F9" s="9"/>
      <c r="G9" s="9"/>
      <c r="H9" s="364">
        <v>37</v>
      </c>
      <c r="I9" s="9">
        <f t="shared" ref="I9" si="0">H9</f>
        <v>37</v>
      </c>
      <c r="J9" s="9"/>
      <c r="K9" s="9"/>
      <c r="L9" s="9"/>
      <c r="M9" s="5">
        <f>'1.перечень МКД'!M51</f>
        <v>82245307</v>
      </c>
      <c r="N9" s="5">
        <f t="shared" ref="N9" si="1">M9</f>
        <v>82245307</v>
      </c>
      <c r="P9" s="178"/>
      <c r="Q9" s="365"/>
      <c r="R9" s="365"/>
      <c r="S9" s="365"/>
      <c r="T9" s="365"/>
      <c r="U9" s="15"/>
      <c r="V9" s="365"/>
      <c r="W9" s="15"/>
    </row>
    <row r="10" spans="1:23" s="18" customFormat="1" ht="38.25" customHeight="1">
      <c r="A10" s="356" t="s">
        <v>201</v>
      </c>
      <c r="B10" s="357"/>
      <c r="C10" s="357"/>
      <c r="D10" s="357"/>
      <c r="E10" s="357"/>
      <c r="F10" s="357"/>
      <c r="G10" s="357"/>
      <c r="H10" s="357"/>
      <c r="I10" s="357"/>
      <c r="J10" s="357"/>
      <c r="K10" s="357"/>
      <c r="L10" s="357"/>
      <c r="M10" s="357"/>
      <c r="N10" s="358"/>
      <c r="O10" s="36"/>
      <c r="P10" s="36"/>
      <c r="Q10" s="36"/>
      <c r="R10" s="36"/>
      <c r="S10" s="36"/>
      <c r="T10" s="36"/>
    </row>
    <row r="11" spans="1:23" ht="38.25" customHeight="1">
      <c r="A11" s="49">
        <v>1</v>
      </c>
      <c r="B11" s="50" t="s">
        <v>55</v>
      </c>
      <c r="C11" s="8">
        <f>'1.перечень МКД'!H82</f>
        <v>62835.199999999983</v>
      </c>
      <c r="D11" s="8">
        <f>'1.перечень МКД'!K82</f>
        <v>2296</v>
      </c>
      <c r="E11" s="9"/>
      <c r="F11" s="9"/>
      <c r="G11" s="9"/>
      <c r="H11" s="364">
        <v>28</v>
      </c>
      <c r="I11" s="364">
        <f t="shared" ref="I11" si="2">H11</f>
        <v>28</v>
      </c>
      <c r="J11" s="9"/>
      <c r="K11" s="9"/>
      <c r="L11" s="9"/>
      <c r="M11" s="5">
        <f>'1.перечень МКД'!M82</f>
        <v>69114743</v>
      </c>
      <c r="N11" s="5">
        <f t="shared" ref="N11" si="3">M11</f>
        <v>69114743</v>
      </c>
    </row>
    <row r="12" spans="1:23" s="18" customFormat="1" ht="38.25" customHeight="1">
      <c r="A12" s="356" t="s">
        <v>206</v>
      </c>
      <c r="B12" s="357"/>
      <c r="C12" s="357"/>
      <c r="D12" s="357"/>
      <c r="E12" s="357"/>
      <c r="F12" s="357"/>
      <c r="G12" s="357"/>
      <c r="H12" s="357"/>
      <c r="I12" s="357"/>
      <c r="J12" s="357"/>
      <c r="K12" s="357"/>
      <c r="L12" s="357"/>
      <c r="M12" s="357"/>
      <c r="N12" s="358"/>
      <c r="O12" s="36"/>
      <c r="P12" s="36"/>
      <c r="Q12" s="36"/>
      <c r="R12" s="36"/>
      <c r="S12" s="36"/>
      <c r="T12" s="36"/>
    </row>
    <row r="13" spans="1:23" ht="38.25" customHeight="1">
      <c r="A13" s="49">
        <v>1</v>
      </c>
      <c r="B13" s="50" t="s">
        <v>55</v>
      </c>
      <c r="C13" s="8">
        <f>'1.перечень МКД'!H107</f>
        <v>64259.999999999993</v>
      </c>
      <c r="D13" s="8">
        <f>'1.перечень МКД'!K107</f>
        <v>2319</v>
      </c>
      <c r="E13" s="9"/>
      <c r="F13" s="9"/>
      <c r="G13" s="9"/>
      <c r="H13" s="364">
        <v>22</v>
      </c>
      <c r="I13" s="364">
        <f t="shared" ref="I13" si="4">H13</f>
        <v>22</v>
      </c>
      <c r="J13" s="9"/>
      <c r="K13" s="9"/>
      <c r="L13" s="9"/>
      <c r="M13" s="5">
        <f>'1.перечень МКД'!M107</f>
        <v>69114741</v>
      </c>
      <c r="N13" s="5">
        <f t="shared" ref="N13" si="5">M13</f>
        <v>69114741</v>
      </c>
    </row>
    <row r="14" spans="1:23" ht="38.25" customHeight="1">
      <c r="A14" s="59" t="s">
        <v>34</v>
      </c>
      <c r="B14" s="59"/>
      <c r="C14" s="59"/>
      <c r="D14" s="59"/>
      <c r="E14" s="59"/>
      <c r="F14" s="59"/>
      <c r="G14" s="59"/>
      <c r="H14" s="59"/>
      <c r="I14" s="59"/>
      <c r="J14" s="59"/>
      <c r="K14" s="59"/>
      <c r="L14" s="59"/>
      <c r="M14" s="59"/>
      <c r="N14" s="59"/>
    </row>
    <row r="15" spans="1:23" ht="38.25" customHeight="1">
      <c r="A15" s="49">
        <v>1</v>
      </c>
      <c r="B15" s="50" t="s">
        <v>55</v>
      </c>
      <c r="C15" s="8">
        <f>'1.перечень МКД'!H119</f>
        <v>16366.400000000001</v>
      </c>
      <c r="D15" s="9">
        <f>'1.перечень МКД'!K119</f>
        <v>598</v>
      </c>
      <c r="E15" s="9"/>
      <c r="F15" s="9"/>
      <c r="G15" s="9"/>
      <c r="H15" s="364">
        <v>9</v>
      </c>
      <c r="I15" s="364">
        <f t="shared" ref="I15" si="6">H15</f>
        <v>9</v>
      </c>
      <c r="J15" s="9"/>
      <c r="K15" s="9"/>
      <c r="L15" s="9"/>
      <c r="M15" s="5">
        <f>'1.перечень МКД'!M119</f>
        <v>16100339</v>
      </c>
      <c r="N15" s="5">
        <f t="shared" ref="N15" si="7">M15</f>
        <v>16100339</v>
      </c>
    </row>
    <row r="17" spans="1:18" ht="18.75" customHeight="1">
      <c r="A17" s="21"/>
      <c r="B17" s="21"/>
      <c r="C17" s="21"/>
      <c r="D17" s="21"/>
      <c r="E17" s="21"/>
      <c r="F17" s="21"/>
      <c r="G17" s="21"/>
      <c r="H17" s="21"/>
      <c r="I17" s="21"/>
      <c r="J17" s="21"/>
      <c r="K17" s="21"/>
      <c r="L17" s="21"/>
      <c r="M17" s="21"/>
      <c r="N17" s="21"/>
      <c r="O17" s="21"/>
      <c r="P17" s="21"/>
      <c r="Q17" s="21"/>
      <c r="R17" s="21"/>
    </row>
    <row r="21" spans="1:18" ht="18.75" customHeight="1">
      <c r="A21" s="320" t="s">
        <v>203</v>
      </c>
      <c r="B21" s="320"/>
      <c r="C21" s="320"/>
      <c r="D21" s="320"/>
      <c r="E21" s="320"/>
      <c r="F21" s="320"/>
      <c r="G21" s="320"/>
      <c r="H21" s="320"/>
      <c r="I21" s="320"/>
      <c r="J21" s="320"/>
      <c r="K21" s="320"/>
      <c r="L21" s="320"/>
      <c r="M21" s="320"/>
      <c r="N21" s="320"/>
    </row>
    <row r="22" spans="1:18">
      <c r="A22" s="17"/>
      <c r="B22" s="1"/>
      <c r="C22" s="17"/>
      <c r="D22" s="17"/>
      <c r="E22" s="17"/>
      <c r="F22" s="17"/>
      <c r="G22" s="17"/>
      <c r="H22" s="17"/>
      <c r="I22" s="17"/>
      <c r="J22" s="17"/>
      <c r="K22" s="10"/>
      <c r="L22" s="28"/>
    </row>
    <row r="23" spans="1:18">
      <c r="A23" s="17"/>
      <c r="B23" s="1"/>
      <c r="C23" s="17"/>
      <c r="D23" s="17"/>
      <c r="E23" s="17"/>
      <c r="F23" s="17"/>
      <c r="G23" s="17"/>
      <c r="H23" s="17"/>
      <c r="I23" s="17"/>
      <c r="J23" s="17"/>
      <c r="K23" s="10"/>
      <c r="L23" s="28"/>
    </row>
    <row r="24" spans="1:18">
      <c r="A24" s="321" t="s">
        <v>204</v>
      </c>
      <c r="B24" s="321"/>
      <c r="C24" s="17"/>
      <c r="D24" s="17"/>
      <c r="E24" s="17"/>
      <c r="F24" s="17"/>
      <c r="G24" s="17"/>
      <c r="H24" s="17"/>
      <c r="I24" s="17"/>
      <c r="J24" s="17"/>
      <c r="K24" s="10"/>
      <c r="L24" s="28"/>
    </row>
    <row r="25" spans="1:18">
      <c r="A25" s="321" t="s">
        <v>205</v>
      </c>
      <c r="B25" s="321"/>
      <c r="C25" s="17"/>
      <c r="D25" s="17"/>
      <c r="E25" s="17"/>
      <c r="F25" s="17"/>
      <c r="G25" s="17"/>
      <c r="H25" s="17"/>
      <c r="I25" s="17"/>
      <c r="J25" s="17"/>
      <c r="K25" s="10"/>
      <c r="L25" s="28"/>
    </row>
  </sheetData>
  <sheetProtection selectLockedCells="1" selectUnlockedCells="1"/>
  <mergeCells count="15">
    <mergeCell ref="A24:B24"/>
    <mergeCell ref="A25:B25"/>
    <mergeCell ref="A21:N21"/>
    <mergeCell ref="F1:N1"/>
    <mergeCell ref="A2:N2"/>
    <mergeCell ref="A4:A6"/>
    <mergeCell ref="B4:B6"/>
    <mergeCell ref="C4:C5"/>
    <mergeCell ref="D4:D5"/>
    <mergeCell ref="E4:I4"/>
    <mergeCell ref="J4:N4"/>
    <mergeCell ref="A14:N14"/>
    <mergeCell ref="A8:N8"/>
    <mergeCell ref="A12:N12"/>
    <mergeCell ref="A10:N10"/>
  </mergeCells>
  <pageMargins left="0.19685039370078741" right="0.19685039370078741" top="0.39370078740157483" bottom="0.19685039370078741" header="0" footer="0"/>
  <pageSetup paperSize="9" scale="64"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R127"/>
  <sheetViews>
    <sheetView topLeftCell="A108" zoomScale="55" zoomScaleNormal="55" workbookViewId="0">
      <selection activeCell="A2" sqref="A2:L127"/>
    </sheetView>
  </sheetViews>
  <sheetFormatPr defaultColWidth="8.85546875" defaultRowHeight="18.75"/>
  <cols>
    <col min="1" max="1" width="5.7109375" style="17" customWidth="1"/>
    <col min="2" max="2" width="55.5703125" style="17" customWidth="1"/>
    <col min="3" max="3" width="24.85546875" style="28" customWidth="1"/>
    <col min="4" max="4" width="23.42578125" style="28" customWidth="1"/>
    <col min="5" max="5" width="23.85546875" style="28" customWidth="1"/>
    <col min="6" max="6" width="18.85546875" style="28" customWidth="1"/>
    <col min="7" max="7" width="23.7109375" style="28" customWidth="1"/>
    <col min="8" max="8" width="17.140625" style="28" customWidth="1"/>
    <col min="9" max="9" width="13.85546875" style="28" customWidth="1"/>
    <col min="10" max="10" width="15.28515625" style="28" customWidth="1"/>
    <col min="11" max="11" width="15.7109375" style="28" customWidth="1"/>
    <col min="12" max="12" width="15.140625" style="28" bestFit="1" customWidth="1"/>
    <col min="13" max="13" width="22.7109375" style="13" customWidth="1"/>
    <col min="14" max="14" width="21" style="13" customWidth="1"/>
    <col min="15" max="15" width="22.42578125" style="13" customWidth="1"/>
    <col min="16" max="16" width="25" style="13" customWidth="1"/>
    <col min="17" max="17" width="22" style="13" customWidth="1"/>
    <col min="18" max="18" width="21.140625" style="1" customWidth="1"/>
    <col min="19" max="20" width="9.140625" style="1" bestFit="1" customWidth="1"/>
    <col min="21" max="21" width="17.7109375" style="1" customWidth="1"/>
    <col min="22" max="22" width="22.28515625" style="1" customWidth="1"/>
    <col min="23" max="23" width="11.5703125" style="1" customWidth="1"/>
    <col min="24" max="16384" width="8.85546875" style="1"/>
  </cols>
  <sheetData>
    <row r="1" spans="1:18" s="18" customFormat="1" ht="6" customHeight="1">
      <c r="A1" s="17"/>
      <c r="B1" s="17"/>
      <c r="C1" s="28"/>
      <c r="D1" s="28"/>
      <c r="E1" s="28"/>
      <c r="F1" s="28"/>
      <c r="G1" s="28"/>
      <c r="H1" s="36"/>
      <c r="I1" s="36"/>
      <c r="J1" s="36"/>
      <c r="K1" s="36"/>
      <c r="L1" s="36"/>
      <c r="M1" s="36"/>
      <c r="N1" s="36"/>
      <c r="O1" s="36"/>
      <c r="P1" s="36"/>
      <c r="Q1" s="36"/>
    </row>
    <row r="2" spans="1:18" s="18" customFormat="1" ht="51.75" customHeight="1">
      <c r="A2" s="58" t="s">
        <v>75</v>
      </c>
      <c r="B2" s="58"/>
      <c r="C2" s="58"/>
      <c r="D2" s="58"/>
      <c r="E2" s="58"/>
      <c r="F2" s="58"/>
      <c r="G2" s="58"/>
      <c r="H2" s="58"/>
      <c r="I2" s="58"/>
      <c r="J2" s="58"/>
      <c r="K2" s="58"/>
      <c r="L2" s="58"/>
      <c r="M2" s="36"/>
      <c r="N2" s="36"/>
      <c r="O2" s="36"/>
      <c r="P2" s="36"/>
      <c r="Q2" s="36"/>
    </row>
    <row r="3" spans="1:18" s="18" customFormat="1" ht="18.75" customHeight="1">
      <c r="A3" s="17"/>
      <c r="B3" s="17"/>
      <c r="C3" s="28"/>
      <c r="D3" s="28"/>
      <c r="E3" s="28"/>
      <c r="F3" s="28"/>
      <c r="G3" s="28"/>
      <c r="H3" s="36"/>
      <c r="I3" s="36"/>
      <c r="J3" s="36"/>
      <c r="K3" s="36"/>
      <c r="L3" s="36"/>
      <c r="M3" s="36"/>
      <c r="N3" s="36"/>
      <c r="O3" s="36"/>
      <c r="P3" s="36"/>
      <c r="Q3" s="36"/>
    </row>
    <row r="4" spans="1:18" s="18" customFormat="1" ht="28.5" customHeight="1">
      <c r="A4" s="65" t="s">
        <v>1</v>
      </c>
      <c r="B4" s="65" t="s">
        <v>2</v>
      </c>
      <c r="C4" s="61" t="s">
        <v>56</v>
      </c>
      <c r="D4" s="61"/>
      <c r="E4" s="61"/>
      <c r="F4" s="61"/>
      <c r="G4" s="61"/>
      <c r="H4" s="61"/>
      <c r="I4" s="61"/>
      <c r="J4" s="61"/>
      <c r="K4" s="61"/>
      <c r="L4" s="61"/>
      <c r="M4" s="36"/>
      <c r="N4" s="36"/>
      <c r="O4" s="36"/>
      <c r="P4" s="36"/>
      <c r="Q4" s="36"/>
    </row>
    <row r="5" spans="1:18" s="18" customFormat="1" ht="24" customHeight="1">
      <c r="A5" s="66"/>
      <c r="B5" s="66"/>
      <c r="C5" s="61" t="s">
        <v>57</v>
      </c>
      <c r="D5" s="61"/>
      <c r="E5" s="61"/>
      <c r="F5" s="61"/>
      <c r="G5" s="61"/>
      <c r="H5" s="61" t="s">
        <v>58</v>
      </c>
      <c r="I5" s="61"/>
      <c r="J5" s="61"/>
      <c r="K5" s="61"/>
      <c r="L5" s="61"/>
      <c r="M5" s="36"/>
      <c r="N5" s="36"/>
      <c r="O5" s="36"/>
      <c r="P5" s="36"/>
      <c r="Q5" s="36"/>
    </row>
    <row r="6" spans="1:18" s="18" customFormat="1" ht="20.25" customHeight="1">
      <c r="A6" s="66"/>
      <c r="B6" s="66"/>
      <c r="C6" s="68" t="s">
        <v>17</v>
      </c>
      <c r="D6" s="69" t="s">
        <v>19</v>
      </c>
      <c r="E6" s="70"/>
      <c r="F6" s="70"/>
      <c r="G6" s="71"/>
      <c r="H6" s="68" t="s">
        <v>17</v>
      </c>
      <c r="I6" s="69" t="s">
        <v>19</v>
      </c>
      <c r="J6" s="70"/>
      <c r="K6" s="70"/>
      <c r="L6" s="71"/>
      <c r="M6" s="36"/>
      <c r="N6" s="36"/>
      <c r="O6" s="36"/>
      <c r="P6" s="36"/>
      <c r="Q6" s="36"/>
    </row>
    <row r="7" spans="1:18" s="18" customFormat="1" ht="138" customHeight="1">
      <c r="A7" s="66"/>
      <c r="B7" s="66"/>
      <c r="C7" s="68"/>
      <c r="D7" s="54" t="s">
        <v>20</v>
      </c>
      <c r="E7" s="54" t="s">
        <v>21</v>
      </c>
      <c r="F7" s="54" t="s">
        <v>22</v>
      </c>
      <c r="G7" s="54" t="s">
        <v>23</v>
      </c>
      <c r="H7" s="68"/>
      <c r="I7" s="54" t="s">
        <v>20</v>
      </c>
      <c r="J7" s="54" t="s">
        <v>59</v>
      </c>
      <c r="K7" s="54" t="s">
        <v>22</v>
      </c>
      <c r="L7" s="54" t="s">
        <v>23</v>
      </c>
      <c r="M7" s="36"/>
      <c r="N7" s="36"/>
      <c r="O7" s="36"/>
      <c r="P7" s="36"/>
      <c r="Q7" s="36"/>
    </row>
    <row r="8" spans="1:18" s="18" customFormat="1" ht="30.75" customHeight="1">
      <c r="A8" s="67"/>
      <c r="B8" s="67"/>
      <c r="C8" s="51" t="s">
        <v>26</v>
      </c>
      <c r="D8" s="51" t="s">
        <v>26</v>
      </c>
      <c r="E8" s="51" t="s">
        <v>26</v>
      </c>
      <c r="F8" s="51" t="s">
        <v>26</v>
      </c>
      <c r="G8" s="51" t="s">
        <v>26</v>
      </c>
      <c r="H8" s="51" t="s">
        <v>26</v>
      </c>
      <c r="I8" s="51" t="s">
        <v>26</v>
      </c>
      <c r="J8" s="51" t="s">
        <v>26</v>
      </c>
      <c r="K8" s="51" t="s">
        <v>26</v>
      </c>
      <c r="L8" s="51" t="s">
        <v>26</v>
      </c>
      <c r="M8" s="36"/>
      <c r="N8" s="36"/>
      <c r="O8" s="36"/>
      <c r="P8" s="36"/>
      <c r="Q8" s="36"/>
    </row>
    <row r="9" spans="1:18" s="18" customFormat="1" ht="30.75" customHeight="1">
      <c r="A9" s="49">
        <v>1</v>
      </c>
      <c r="B9" s="49">
        <v>2</v>
      </c>
      <c r="C9" s="49">
        <v>3</v>
      </c>
      <c r="D9" s="49">
        <v>4</v>
      </c>
      <c r="E9" s="49">
        <v>5</v>
      </c>
      <c r="F9" s="49">
        <v>6</v>
      </c>
      <c r="G9" s="49">
        <v>7</v>
      </c>
      <c r="H9" s="49">
        <v>8</v>
      </c>
      <c r="I9" s="49">
        <v>9</v>
      </c>
      <c r="J9" s="49">
        <v>10</v>
      </c>
      <c r="K9" s="49">
        <v>11</v>
      </c>
      <c r="L9" s="49">
        <v>12</v>
      </c>
    </row>
    <row r="10" spans="1:18" s="2" customFormat="1" ht="36.75" customHeight="1">
      <c r="A10" s="356" t="s">
        <v>200</v>
      </c>
      <c r="B10" s="357"/>
      <c r="C10" s="357"/>
      <c r="D10" s="357"/>
      <c r="E10" s="357"/>
      <c r="F10" s="357"/>
      <c r="G10" s="357"/>
      <c r="H10" s="357"/>
      <c r="I10" s="357"/>
      <c r="J10" s="357"/>
      <c r="K10" s="357"/>
      <c r="L10" s="358"/>
      <c r="M10" s="362"/>
      <c r="N10" s="362"/>
      <c r="O10" s="362"/>
      <c r="P10" s="362"/>
      <c r="Q10" s="362"/>
      <c r="R10" s="363"/>
    </row>
    <row r="11" spans="1:18" s="43" customFormat="1" ht="37.5" customHeight="1">
      <c r="A11" s="324" t="s">
        <v>32</v>
      </c>
      <c r="B11" s="322"/>
      <c r="C11" s="322"/>
      <c r="D11" s="322"/>
      <c r="E11" s="322"/>
      <c r="F11" s="322"/>
      <c r="G11" s="322"/>
      <c r="H11" s="322"/>
      <c r="I11" s="322"/>
      <c r="J11" s="322"/>
      <c r="K11" s="322"/>
      <c r="L11" s="325"/>
      <c r="M11" s="14"/>
      <c r="N11" s="45"/>
    </row>
    <row r="12" spans="1:18" s="43" customFormat="1" ht="37.5" customHeight="1">
      <c r="A12" s="326">
        <v>1</v>
      </c>
      <c r="B12" s="327" t="s">
        <v>88</v>
      </c>
      <c r="C12" s="46">
        <f>'1.перечень МКД'!M14</f>
        <v>3010465</v>
      </c>
      <c r="D12" s="46">
        <f>'1.перечень МКД'!N14</f>
        <v>0</v>
      </c>
      <c r="E12" s="46">
        <f>'1.перечень МКД'!O14</f>
        <v>0</v>
      </c>
      <c r="F12" s="46">
        <f>'1.перечень МКД'!P14</f>
        <v>0</v>
      </c>
      <c r="G12" s="46">
        <f>'1.перечень МКД'!Q14</f>
        <v>3010465</v>
      </c>
      <c r="H12" s="47"/>
      <c r="I12" s="47"/>
      <c r="J12" s="47"/>
      <c r="K12" s="47"/>
      <c r="L12" s="47"/>
      <c r="M12" s="14"/>
      <c r="N12" s="45"/>
    </row>
    <row r="13" spans="1:18" s="43" customFormat="1" ht="37.5" customHeight="1">
      <c r="A13" s="326">
        <f>A12+1</f>
        <v>2</v>
      </c>
      <c r="B13" s="327" t="s">
        <v>89</v>
      </c>
      <c r="C13" s="46">
        <f>'1.перечень МКД'!M15</f>
        <v>3392813</v>
      </c>
      <c r="D13" s="46">
        <f>'1.перечень МКД'!N15</f>
        <v>0</v>
      </c>
      <c r="E13" s="46">
        <f>'1.перечень МКД'!O15</f>
        <v>0</v>
      </c>
      <c r="F13" s="46">
        <f>'1.перечень МКД'!P15</f>
        <v>0</v>
      </c>
      <c r="G13" s="46">
        <f>'1.перечень МКД'!Q15</f>
        <v>3392813</v>
      </c>
      <c r="H13" s="47"/>
      <c r="I13" s="47"/>
      <c r="J13" s="47"/>
      <c r="K13" s="47"/>
      <c r="L13" s="47"/>
      <c r="M13" s="14"/>
      <c r="N13" s="45"/>
    </row>
    <row r="14" spans="1:18" s="43" customFormat="1" ht="37.5" customHeight="1">
      <c r="A14" s="326">
        <f t="shared" ref="A14:A48" si="0">A13+1</f>
        <v>3</v>
      </c>
      <c r="B14" s="327" t="s">
        <v>91</v>
      </c>
      <c r="C14" s="46">
        <f>'1.перечень МКД'!M16</f>
        <v>4056290</v>
      </c>
      <c r="D14" s="46">
        <f>'1.перечень МКД'!N16</f>
        <v>0</v>
      </c>
      <c r="E14" s="46">
        <f>'1.перечень МКД'!O16</f>
        <v>0</v>
      </c>
      <c r="F14" s="46">
        <f>'1.перечень МКД'!P16</f>
        <v>0</v>
      </c>
      <c r="G14" s="46">
        <f>'1.перечень МКД'!Q16</f>
        <v>4056290</v>
      </c>
      <c r="H14" s="47"/>
      <c r="I14" s="47"/>
      <c r="J14" s="47"/>
      <c r="K14" s="47"/>
      <c r="L14" s="47"/>
      <c r="M14" s="14"/>
      <c r="N14" s="45"/>
    </row>
    <row r="15" spans="1:18" s="43" customFormat="1" ht="37.5" customHeight="1">
      <c r="A15" s="326">
        <f t="shared" si="0"/>
        <v>4</v>
      </c>
      <c r="B15" s="327" t="s">
        <v>93</v>
      </c>
      <c r="C15" s="46">
        <f>'1.перечень МКД'!M17</f>
        <v>799032</v>
      </c>
      <c r="D15" s="46">
        <f>'1.перечень МКД'!N17</f>
        <v>0</v>
      </c>
      <c r="E15" s="46">
        <f>'1.перечень МКД'!O17</f>
        <v>0</v>
      </c>
      <c r="F15" s="46">
        <f>'1.перечень МКД'!P17</f>
        <v>0</v>
      </c>
      <c r="G15" s="46">
        <f>'1.перечень МКД'!Q17</f>
        <v>799032</v>
      </c>
      <c r="H15" s="47"/>
      <c r="I15" s="47"/>
      <c r="J15" s="47"/>
      <c r="K15" s="47"/>
      <c r="L15" s="47"/>
      <c r="M15" s="14"/>
      <c r="N15" s="45"/>
    </row>
    <row r="16" spans="1:18" s="43" customFormat="1" ht="37.5" customHeight="1">
      <c r="A16" s="326">
        <f t="shared" si="0"/>
        <v>5</v>
      </c>
      <c r="B16" s="327" t="s">
        <v>95</v>
      </c>
      <c r="C16" s="46">
        <f>'1.перечень МКД'!M18</f>
        <v>3013338</v>
      </c>
      <c r="D16" s="46">
        <f>'1.перечень МКД'!N18</f>
        <v>0</v>
      </c>
      <c r="E16" s="46">
        <f>'1.перечень МКД'!O18</f>
        <v>0</v>
      </c>
      <c r="F16" s="46">
        <f>'1.перечень МКД'!P18</f>
        <v>0</v>
      </c>
      <c r="G16" s="46">
        <f>'1.перечень МКД'!Q18</f>
        <v>3013338</v>
      </c>
      <c r="H16" s="47"/>
      <c r="I16" s="47"/>
      <c r="J16" s="47"/>
      <c r="K16" s="47"/>
      <c r="L16" s="47"/>
      <c r="M16" s="14"/>
      <c r="N16" s="45"/>
    </row>
    <row r="17" spans="1:14" s="43" customFormat="1" ht="37.5" customHeight="1">
      <c r="A17" s="326">
        <f t="shared" si="0"/>
        <v>6</v>
      </c>
      <c r="B17" s="327" t="s">
        <v>97</v>
      </c>
      <c r="C17" s="46">
        <f>'1.перечень МКД'!M19</f>
        <v>2308998</v>
      </c>
      <c r="D17" s="46">
        <f>'1.перечень МКД'!N19</f>
        <v>0</v>
      </c>
      <c r="E17" s="46">
        <f>'1.перечень МКД'!O19</f>
        <v>0</v>
      </c>
      <c r="F17" s="46">
        <f>'1.перечень МКД'!P19</f>
        <v>0</v>
      </c>
      <c r="G17" s="46">
        <f>'1.перечень МКД'!Q19</f>
        <v>2308998</v>
      </c>
      <c r="H17" s="47"/>
      <c r="I17" s="47"/>
      <c r="J17" s="47"/>
      <c r="K17" s="47"/>
      <c r="L17" s="47"/>
      <c r="M17" s="14"/>
      <c r="N17" s="45"/>
    </row>
    <row r="18" spans="1:14" s="43" customFormat="1" ht="37.5" customHeight="1">
      <c r="A18" s="326">
        <f t="shared" si="0"/>
        <v>7</v>
      </c>
      <c r="B18" s="327" t="s">
        <v>98</v>
      </c>
      <c r="C18" s="46">
        <f>'1.перечень МКД'!M20</f>
        <v>4950208</v>
      </c>
      <c r="D18" s="46">
        <f>'1.перечень МКД'!N20</f>
        <v>0</v>
      </c>
      <c r="E18" s="46">
        <f>'1.перечень МКД'!O20</f>
        <v>0</v>
      </c>
      <c r="F18" s="46">
        <f>'1.перечень МКД'!P20</f>
        <v>0</v>
      </c>
      <c r="G18" s="46">
        <f>'1.перечень МКД'!Q20</f>
        <v>4950208</v>
      </c>
      <c r="H18" s="47"/>
      <c r="I18" s="47"/>
      <c r="J18" s="47"/>
      <c r="K18" s="47"/>
      <c r="L18" s="47"/>
      <c r="M18" s="14"/>
      <c r="N18" s="45"/>
    </row>
    <row r="19" spans="1:14" s="43" customFormat="1" ht="37.5" customHeight="1">
      <c r="A19" s="326">
        <f t="shared" si="0"/>
        <v>8</v>
      </c>
      <c r="B19" s="327" t="s">
        <v>99</v>
      </c>
      <c r="C19" s="46">
        <f>'1.перечень МКД'!M21</f>
        <v>3077092</v>
      </c>
      <c r="D19" s="46">
        <f>'1.перечень МКД'!N21</f>
        <v>0</v>
      </c>
      <c r="E19" s="46">
        <f>'1.перечень МКД'!O21</f>
        <v>0</v>
      </c>
      <c r="F19" s="46">
        <f>'1.перечень МКД'!P21</f>
        <v>0</v>
      </c>
      <c r="G19" s="46">
        <f>'1.перечень МКД'!Q21</f>
        <v>3077092</v>
      </c>
      <c r="H19" s="47"/>
      <c r="I19" s="47"/>
      <c r="J19" s="47"/>
      <c r="K19" s="47"/>
      <c r="L19" s="47"/>
      <c r="M19" s="14"/>
      <c r="N19" s="45"/>
    </row>
    <row r="20" spans="1:14" s="43" customFormat="1" ht="37.5" customHeight="1">
      <c r="A20" s="326">
        <f t="shared" si="0"/>
        <v>9</v>
      </c>
      <c r="B20" s="327" t="s">
        <v>100</v>
      </c>
      <c r="C20" s="46">
        <f>'1.перечень МКД'!M22</f>
        <v>3937473</v>
      </c>
      <c r="D20" s="46">
        <f>'1.перечень МКД'!N22</f>
        <v>0</v>
      </c>
      <c r="E20" s="46">
        <f>'1.перечень МКД'!O22</f>
        <v>0</v>
      </c>
      <c r="F20" s="46">
        <f>'1.перечень МКД'!P22</f>
        <v>0</v>
      </c>
      <c r="G20" s="46">
        <f>'1.перечень МКД'!Q22</f>
        <v>3937473</v>
      </c>
      <c r="H20" s="47"/>
      <c r="I20" s="47"/>
      <c r="J20" s="47"/>
      <c r="K20" s="47"/>
      <c r="L20" s="47"/>
      <c r="M20" s="14"/>
      <c r="N20" s="45"/>
    </row>
    <row r="21" spans="1:14" s="43" customFormat="1" ht="37.5" customHeight="1">
      <c r="A21" s="326">
        <f t="shared" si="0"/>
        <v>10</v>
      </c>
      <c r="B21" s="327" t="s">
        <v>101</v>
      </c>
      <c r="C21" s="46">
        <f>'1.перечень МКД'!M23</f>
        <v>1569359</v>
      </c>
      <c r="D21" s="46">
        <f>'1.перечень МКД'!N23</f>
        <v>0</v>
      </c>
      <c r="E21" s="46">
        <f>'1.перечень МКД'!O23</f>
        <v>0</v>
      </c>
      <c r="F21" s="46">
        <f>'1.перечень МКД'!P23</f>
        <v>0</v>
      </c>
      <c r="G21" s="46">
        <f>'1.перечень МКД'!Q23</f>
        <v>1569359</v>
      </c>
      <c r="H21" s="47"/>
      <c r="I21" s="47"/>
      <c r="J21" s="47"/>
      <c r="K21" s="47"/>
      <c r="L21" s="47"/>
      <c r="M21" s="14"/>
      <c r="N21" s="45"/>
    </row>
    <row r="22" spans="1:14" s="43" customFormat="1" ht="37.5" customHeight="1">
      <c r="A22" s="326">
        <f t="shared" si="0"/>
        <v>11</v>
      </c>
      <c r="B22" s="327" t="s">
        <v>102</v>
      </c>
      <c r="C22" s="46">
        <f>'1.перечень МКД'!M24</f>
        <v>4167269</v>
      </c>
      <c r="D22" s="46">
        <f>'1.перечень МКД'!N24</f>
        <v>0</v>
      </c>
      <c r="E22" s="46">
        <f>'1.перечень МКД'!O24</f>
        <v>0</v>
      </c>
      <c r="F22" s="46">
        <f>'1.перечень МКД'!P24</f>
        <v>0</v>
      </c>
      <c r="G22" s="46">
        <f>'1.перечень МКД'!Q24</f>
        <v>4167269</v>
      </c>
      <c r="H22" s="47"/>
      <c r="I22" s="47"/>
      <c r="J22" s="47"/>
      <c r="K22" s="47"/>
      <c r="L22" s="47"/>
      <c r="M22" s="14"/>
      <c r="N22" s="45"/>
    </row>
    <row r="23" spans="1:14" s="43" customFormat="1" ht="37.5" customHeight="1">
      <c r="A23" s="326">
        <f t="shared" si="0"/>
        <v>12</v>
      </c>
      <c r="B23" s="327" t="s">
        <v>199</v>
      </c>
      <c r="C23" s="46">
        <f>'1.перечень МКД'!M25</f>
        <v>2949418</v>
      </c>
      <c r="D23" s="46">
        <f>'1.перечень МКД'!N25</f>
        <v>0</v>
      </c>
      <c r="E23" s="46">
        <f>'1.перечень МКД'!O25</f>
        <v>0</v>
      </c>
      <c r="F23" s="46">
        <f>'1.перечень МКД'!P25</f>
        <v>0</v>
      </c>
      <c r="G23" s="46">
        <f>'1.перечень МКД'!Q25</f>
        <v>2949418</v>
      </c>
      <c r="H23" s="47"/>
      <c r="I23" s="47"/>
      <c r="J23" s="47"/>
      <c r="K23" s="47"/>
      <c r="L23" s="47"/>
      <c r="M23" s="14"/>
      <c r="N23" s="45"/>
    </row>
    <row r="24" spans="1:14" s="43" customFormat="1" ht="37.5" customHeight="1">
      <c r="A24" s="326">
        <f t="shared" si="0"/>
        <v>13</v>
      </c>
      <c r="B24" s="327" t="s">
        <v>180</v>
      </c>
      <c r="C24" s="46">
        <f>'1.перечень МКД'!M26</f>
        <v>6781014</v>
      </c>
      <c r="D24" s="46">
        <f>'1.перечень МКД'!N26</f>
        <v>0</v>
      </c>
      <c r="E24" s="46">
        <f>'1.перечень МКД'!O26</f>
        <v>0</v>
      </c>
      <c r="F24" s="46">
        <f>'1.перечень МКД'!P26</f>
        <v>0</v>
      </c>
      <c r="G24" s="46">
        <f>'1.перечень МКД'!Q26</f>
        <v>6781014</v>
      </c>
      <c r="H24" s="47"/>
      <c r="I24" s="47"/>
      <c r="J24" s="47"/>
      <c r="K24" s="47"/>
      <c r="L24" s="47"/>
      <c r="M24" s="14"/>
      <c r="N24" s="45"/>
    </row>
    <row r="25" spans="1:14" s="43" customFormat="1" ht="37.5" customHeight="1">
      <c r="A25" s="326">
        <f t="shared" si="0"/>
        <v>14</v>
      </c>
      <c r="B25" s="327" t="s">
        <v>183</v>
      </c>
      <c r="C25" s="46">
        <f>'1.перечень МКД'!M27</f>
        <v>679296</v>
      </c>
      <c r="D25" s="46">
        <f>'1.перечень МКД'!N27</f>
        <v>0</v>
      </c>
      <c r="E25" s="46">
        <f>'1.перечень МКД'!O27</f>
        <v>0</v>
      </c>
      <c r="F25" s="46">
        <f>'1.перечень МКД'!P27</f>
        <v>0</v>
      </c>
      <c r="G25" s="46">
        <f>'1.перечень МКД'!Q27</f>
        <v>679296</v>
      </c>
      <c r="H25" s="47"/>
      <c r="I25" s="47"/>
      <c r="J25" s="47"/>
      <c r="K25" s="47"/>
      <c r="L25" s="47"/>
      <c r="M25" s="14"/>
      <c r="N25" s="45"/>
    </row>
    <row r="26" spans="1:14" s="43" customFormat="1" ht="37.5" customHeight="1">
      <c r="A26" s="326">
        <f t="shared" si="0"/>
        <v>15</v>
      </c>
      <c r="B26" s="327" t="s">
        <v>184</v>
      </c>
      <c r="C26" s="46">
        <f>'1.перечень МКД'!M28</f>
        <v>2957230</v>
      </c>
      <c r="D26" s="46">
        <f>'1.перечень МКД'!N28</f>
        <v>0</v>
      </c>
      <c r="E26" s="46">
        <f>'1.перечень МКД'!O28</f>
        <v>0</v>
      </c>
      <c r="F26" s="46">
        <f>'1.перечень МКД'!P28</f>
        <v>0</v>
      </c>
      <c r="G26" s="46">
        <f>'1.перечень МКД'!Q28</f>
        <v>2957230</v>
      </c>
      <c r="H26" s="47"/>
      <c r="I26" s="47"/>
      <c r="J26" s="47"/>
      <c r="K26" s="47"/>
      <c r="L26" s="47"/>
      <c r="M26" s="14"/>
      <c r="N26" s="45"/>
    </row>
    <row r="27" spans="1:14" s="43" customFormat="1" ht="37.5" customHeight="1">
      <c r="A27" s="326">
        <f t="shared" si="0"/>
        <v>16</v>
      </c>
      <c r="B27" s="327" t="s">
        <v>185</v>
      </c>
      <c r="C27" s="46">
        <f>'1.перечень МКД'!M29</f>
        <v>1439631</v>
      </c>
      <c r="D27" s="46">
        <f>'1.перечень МКД'!N29</f>
        <v>0</v>
      </c>
      <c r="E27" s="46">
        <f>'1.перечень МКД'!O29</f>
        <v>0</v>
      </c>
      <c r="F27" s="46">
        <f>'1.перечень МКД'!P29</f>
        <v>0</v>
      </c>
      <c r="G27" s="46">
        <f>'1.перечень МКД'!Q29</f>
        <v>1439631</v>
      </c>
      <c r="H27" s="47"/>
      <c r="I27" s="47"/>
      <c r="J27" s="47"/>
      <c r="K27" s="47"/>
      <c r="L27" s="47"/>
      <c r="M27" s="14"/>
      <c r="N27" s="45"/>
    </row>
    <row r="28" spans="1:14" s="43" customFormat="1" ht="37.5" customHeight="1">
      <c r="A28" s="326">
        <f t="shared" si="0"/>
        <v>17</v>
      </c>
      <c r="B28" s="327" t="s">
        <v>186</v>
      </c>
      <c r="C28" s="46">
        <f>'1.перечень МКД'!M30</f>
        <v>968058</v>
      </c>
      <c r="D28" s="46">
        <f>'1.перечень МКД'!N30</f>
        <v>0</v>
      </c>
      <c r="E28" s="46">
        <f>'1.перечень МКД'!O30</f>
        <v>0</v>
      </c>
      <c r="F28" s="46">
        <f>'1.перечень МКД'!P30</f>
        <v>0</v>
      </c>
      <c r="G28" s="46">
        <f>'1.перечень МКД'!Q30</f>
        <v>968058</v>
      </c>
      <c r="H28" s="47"/>
      <c r="I28" s="47"/>
      <c r="J28" s="47"/>
      <c r="K28" s="47"/>
      <c r="L28" s="47"/>
      <c r="M28" s="14"/>
      <c r="N28" s="45"/>
    </row>
    <row r="29" spans="1:14" s="43" customFormat="1" ht="37.5" customHeight="1">
      <c r="A29" s="326">
        <f t="shared" si="0"/>
        <v>18</v>
      </c>
      <c r="B29" s="327" t="s">
        <v>187</v>
      </c>
      <c r="C29" s="46">
        <f>'1.перечень МКД'!M31</f>
        <v>2828287</v>
      </c>
      <c r="D29" s="46">
        <f>'1.перечень МКД'!N31</f>
        <v>0</v>
      </c>
      <c r="E29" s="46">
        <f>'1.перечень МКД'!O31</f>
        <v>0</v>
      </c>
      <c r="F29" s="46">
        <f>'1.перечень МКД'!P31</f>
        <v>0</v>
      </c>
      <c r="G29" s="46">
        <f>'1.перечень МКД'!Q31</f>
        <v>2828287</v>
      </c>
      <c r="H29" s="47"/>
      <c r="I29" s="47"/>
      <c r="J29" s="47"/>
      <c r="K29" s="47"/>
      <c r="L29" s="47"/>
      <c r="M29" s="14"/>
      <c r="N29" s="45"/>
    </row>
    <row r="30" spans="1:14" s="43" customFormat="1" ht="37.5" customHeight="1">
      <c r="A30" s="326">
        <f t="shared" si="0"/>
        <v>19</v>
      </c>
      <c r="B30" s="327" t="s">
        <v>188</v>
      </c>
      <c r="C30" s="46">
        <f>'1.перечень МКД'!M32</f>
        <v>2857502</v>
      </c>
      <c r="D30" s="46">
        <f>'1.перечень МКД'!N32</f>
        <v>0</v>
      </c>
      <c r="E30" s="46">
        <f>'1.перечень МКД'!O32</f>
        <v>0</v>
      </c>
      <c r="F30" s="46">
        <f>'1.перечень МКД'!P32</f>
        <v>0</v>
      </c>
      <c r="G30" s="46">
        <f>'1.перечень МКД'!Q32</f>
        <v>2857502</v>
      </c>
      <c r="H30" s="47"/>
      <c r="I30" s="47"/>
      <c r="J30" s="47"/>
      <c r="K30" s="47"/>
      <c r="L30" s="47"/>
      <c r="M30" s="14"/>
      <c r="N30" s="45"/>
    </row>
    <row r="31" spans="1:14" s="43" customFormat="1" ht="37.5" customHeight="1">
      <c r="A31" s="326">
        <f t="shared" si="0"/>
        <v>20</v>
      </c>
      <c r="B31" s="327" t="s">
        <v>189</v>
      </c>
      <c r="C31" s="46">
        <f>'1.перечень МКД'!M33</f>
        <v>215124</v>
      </c>
      <c r="D31" s="46">
        <f>'1.перечень МКД'!N33</f>
        <v>0</v>
      </c>
      <c r="E31" s="46">
        <f>'1.перечень МКД'!O33</f>
        <v>0</v>
      </c>
      <c r="F31" s="46">
        <f>'1.перечень МКД'!P33</f>
        <v>0</v>
      </c>
      <c r="G31" s="46">
        <f>'1.перечень МКД'!Q33</f>
        <v>215124</v>
      </c>
      <c r="H31" s="47"/>
      <c r="I31" s="47"/>
      <c r="J31" s="47"/>
      <c r="K31" s="47"/>
      <c r="L31" s="47"/>
      <c r="M31" s="14"/>
      <c r="N31" s="45"/>
    </row>
    <row r="32" spans="1:14" s="43" customFormat="1" ht="37.5" customHeight="1">
      <c r="A32" s="326">
        <f t="shared" si="0"/>
        <v>21</v>
      </c>
      <c r="B32" s="327" t="s">
        <v>190</v>
      </c>
      <c r="C32" s="46">
        <f>'1.перечень МКД'!M34</f>
        <v>1846727</v>
      </c>
      <c r="D32" s="46">
        <f>'1.перечень МКД'!N34</f>
        <v>0</v>
      </c>
      <c r="E32" s="46">
        <f>'1.перечень МКД'!O34</f>
        <v>0</v>
      </c>
      <c r="F32" s="46">
        <f>'1.перечень МКД'!P34</f>
        <v>0</v>
      </c>
      <c r="G32" s="46">
        <f>'1.перечень МКД'!Q34</f>
        <v>1846727</v>
      </c>
      <c r="H32" s="47"/>
      <c r="I32" s="47"/>
      <c r="J32" s="47"/>
      <c r="K32" s="47"/>
      <c r="L32" s="47"/>
      <c r="M32" s="14"/>
      <c r="N32" s="45"/>
    </row>
    <row r="33" spans="1:14" s="43" customFormat="1" ht="37.5" customHeight="1">
      <c r="A33" s="326">
        <f t="shared" si="0"/>
        <v>22</v>
      </c>
      <c r="B33" s="327" t="s">
        <v>192</v>
      </c>
      <c r="C33" s="46">
        <f>'1.перечень МКД'!M35</f>
        <v>122928</v>
      </c>
      <c r="D33" s="46">
        <f>'1.перечень МКД'!N35</f>
        <v>0</v>
      </c>
      <c r="E33" s="46">
        <f>'1.перечень МКД'!O35</f>
        <v>0</v>
      </c>
      <c r="F33" s="46">
        <f>'1.перечень МКД'!P35</f>
        <v>0</v>
      </c>
      <c r="G33" s="46">
        <f>'1.перечень МКД'!Q35</f>
        <v>122928</v>
      </c>
      <c r="H33" s="47"/>
      <c r="I33" s="47"/>
      <c r="J33" s="47"/>
      <c r="K33" s="47"/>
      <c r="L33" s="47"/>
      <c r="M33" s="14"/>
      <c r="N33" s="45"/>
    </row>
    <row r="34" spans="1:14" s="43" customFormat="1" ht="37.5" customHeight="1">
      <c r="A34" s="326">
        <f t="shared" si="0"/>
        <v>23</v>
      </c>
      <c r="B34" s="327" t="s">
        <v>193</v>
      </c>
      <c r="C34" s="46">
        <f>'1.перечень МКД'!M36</f>
        <v>1275006</v>
      </c>
      <c r="D34" s="46">
        <f>'1.перечень МКД'!N36</f>
        <v>0</v>
      </c>
      <c r="E34" s="46">
        <f>'1.перечень МКД'!O36</f>
        <v>0</v>
      </c>
      <c r="F34" s="46">
        <f>'1.перечень МКД'!P36</f>
        <v>0</v>
      </c>
      <c r="G34" s="46">
        <f>'1.перечень МКД'!Q36</f>
        <v>1275006</v>
      </c>
      <c r="H34" s="47"/>
      <c r="I34" s="47"/>
      <c r="J34" s="47"/>
      <c r="K34" s="47"/>
      <c r="L34" s="47"/>
      <c r="M34" s="14"/>
      <c r="N34" s="45"/>
    </row>
    <row r="35" spans="1:14" s="43" customFormat="1" ht="37.5" customHeight="1">
      <c r="A35" s="326">
        <f t="shared" si="0"/>
        <v>24</v>
      </c>
      <c r="B35" s="327" t="s">
        <v>194</v>
      </c>
      <c r="C35" s="46">
        <f>'1.перечень МКД'!M37</f>
        <v>3048653</v>
      </c>
      <c r="D35" s="46">
        <f>'1.перечень МКД'!N37</f>
        <v>0</v>
      </c>
      <c r="E35" s="46">
        <f>'1.перечень МКД'!O37</f>
        <v>0</v>
      </c>
      <c r="F35" s="46">
        <f>'1.перечень МКД'!P37</f>
        <v>0</v>
      </c>
      <c r="G35" s="46">
        <f>'1.перечень МКД'!Q37</f>
        <v>3048653</v>
      </c>
      <c r="H35" s="47"/>
      <c r="I35" s="47"/>
      <c r="J35" s="47"/>
      <c r="K35" s="47"/>
      <c r="L35" s="47"/>
      <c r="M35" s="14"/>
      <c r="N35" s="45"/>
    </row>
    <row r="36" spans="1:14" s="43" customFormat="1" ht="37.5" customHeight="1">
      <c r="A36" s="326">
        <f t="shared" si="0"/>
        <v>25</v>
      </c>
      <c r="B36" s="327" t="s">
        <v>195</v>
      </c>
      <c r="C36" s="46">
        <f>'1.перечень МКД'!M38</f>
        <v>122928</v>
      </c>
      <c r="D36" s="46">
        <f>'1.перечень МКД'!N38</f>
        <v>0</v>
      </c>
      <c r="E36" s="46">
        <f>'1.перечень МКД'!O38</f>
        <v>0</v>
      </c>
      <c r="F36" s="46">
        <f>'1.перечень МКД'!P38</f>
        <v>0</v>
      </c>
      <c r="G36" s="46">
        <f>'1.перечень МКД'!Q38</f>
        <v>122928</v>
      </c>
      <c r="H36" s="47"/>
      <c r="I36" s="47"/>
      <c r="J36" s="47"/>
      <c r="K36" s="47"/>
      <c r="L36" s="47"/>
      <c r="M36" s="14"/>
      <c r="N36" s="45"/>
    </row>
    <row r="37" spans="1:14" s="43" customFormat="1" ht="37.5" customHeight="1">
      <c r="A37" s="326">
        <f t="shared" si="0"/>
        <v>26</v>
      </c>
      <c r="B37" s="327" t="s">
        <v>196</v>
      </c>
      <c r="C37" s="46">
        <f>'1.перечень МКД'!M39</f>
        <v>122928</v>
      </c>
      <c r="D37" s="46">
        <f>'1.перечень МКД'!N39</f>
        <v>0</v>
      </c>
      <c r="E37" s="46">
        <f>'1.перечень МКД'!O39</f>
        <v>0</v>
      </c>
      <c r="F37" s="46">
        <f>'1.перечень МКД'!P39</f>
        <v>0</v>
      </c>
      <c r="G37" s="46">
        <f>'1.перечень МКД'!Q39</f>
        <v>122928</v>
      </c>
      <c r="H37" s="47"/>
      <c r="I37" s="47"/>
      <c r="J37" s="47"/>
      <c r="K37" s="47"/>
      <c r="L37" s="47"/>
      <c r="M37" s="14"/>
      <c r="N37" s="45"/>
    </row>
    <row r="38" spans="1:14" s="43" customFormat="1" ht="37.5" customHeight="1">
      <c r="A38" s="326">
        <f t="shared" si="0"/>
        <v>27</v>
      </c>
      <c r="B38" s="327" t="s">
        <v>197</v>
      </c>
      <c r="C38" s="46">
        <f>'1.перечень МКД'!M40</f>
        <v>1268009</v>
      </c>
      <c r="D38" s="46">
        <f>'1.перечень МКД'!N40</f>
        <v>0</v>
      </c>
      <c r="E38" s="46">
        <f>'1.перечень МКД'!O40</f>
        <v>0</v>
      </c>
      <c r="F38" s="46">
        <f>'1.перечень МКД'!P40</f>
        <v>0</v>
      </c>
      <c r="G38" s="46">
        <f>'1.перечень МКД'!Q40</f>
        <v>1268009</v>
      </c>
      <c r="H38" s="47"/>
      <c r="I38" s="47"/>
      <c r="J38" s="47"/>
      <c r="K38" s="47"/>
      <c r="L38" s="47"/>
      <c r="M38" s="14"/>
      <c r="N38" s="45"/>
    </row>
    <row r="39" spans="1:14" s="43" customFormat="1" ht="37.5" customHeight="1">
      <c r="A39" s="326">
        <f t="shared" si="0"/>
        <v>28</v>
      </c>
      <c r="B39" s="327" t="s">
        <v>198</v>
      </c>
      <c r="C39" s="46">
        <f>'1.перечень МКД'!M41</f>
        <v>4599474</v>
      </c>
      <c r="D39" s="46">
        <f>'1.перечень МКД'!N41</f>
        <v>0</v>
      </c>
      <c r="E39" s="46">
        <f>'1.перечень МКД'!O41</f>
        <v>0</v>
      </c>
      <c r="F39" s="46">
        <f>'1.перечень МКД'!P41</f>
        <v>0</v>
      </c>
      <c r="G39" s="46">
        <f>'1.перечень МКД'!Q41</f>
        <v>4599474</v>
      </c>
      <c r="H39" s="47"/>
      <c r="I39" s="47"/>
      <c r="J39" s="47"/>
      <c r="K39" s="47"/>
      <c r="L39" s="47"/>
      <c r="M39" s="14"/>
      <c r="N39" s="45"/>
    </row>
    <row r="40" spans="1:14" s="43" customFormat="1" ht="37.5" customHeight="1">
      <c r="A40" s="326">
        <f t="shared" si="0"/>
        <v>29</v>
      </c>
      <c r="B40" s="327" t="s">
        <v>105</v>
      </c>
      <c r="C40" s="46">
        <f>'1.перечень МКД'!M42</f>
        <v>1806204</v>
      </c>
      <c r="D40" s="46">
        <f>'1.перечень МКД'!N42</f>
        <v>0</v>
      </c>
      <c r="E40" s="46">
        <f>'1.перечень МКД'!O42</f>
        <v>0</v>
      </c>
      <c r="F40" s="46">
        <f>'1.перечень МКД'!P42</f>
        <v>0</v>
      </c>
      <c r="G40" s="46">
        <f>'1.перечень МКД'!Q42</f>
        <v>1806204</v>
      </c>
      <c r="H40" s="47"/>
      <c r="I40" s="47"/>
      <c r="J40" s="47"/>
      <c r="K40" s="47"/>
      <c r="L40" s="47"/>
      <c r="M40" s="14"/>
      <c r="N40" s="45"/>
    </row>
    <row r="41" spans="1:14" s="43" customFormat="1" ht="37.5" customHeight="1">
      <c r="A41" s="326">
        <f t="shared" si="0"/>
        <v>30</v>
      </c>
      <c r="B41" s="327" t="s">
        <v>106</v>
      </c>
      <c r="C41" s="46">
        <f>'1.перечень МКД'!M43</f>
        <v>2314653</v>
      </c>
      <c r="D41" s="46">
        <f>'1.перечень МКД'!N43</f>
        <v>0</v>
      </c>
      <c r="E41" s="46">
        <f>'1.перечень МКД'!O43</f>
        <v>0</v>
      </c>
      <c r="F41" s="46">
        <f>'1.перечень МКД'!P43</f>
        <v>0</v>
      </c>
      <c r="G41" s="46">
        <f>'1.перечень МКД'!Q43</f>
        <v>2314653</v>
      </c>
      <c r="H41" s="47"/>
      <c r="I41" s="47"/>
      <c r="J41" s="47"/>
      <c r="K41" s="47"/>
      <c r="L41" s="47"/>
      <c r="M41" s="14"/>
      <c r="N41" s="45"/>
    </row>
    <row r="42" spans="1:14" s="43" customFormat="1" ht="37.5" customHeight="1">
      <c r="A42" s="326">
        <f t="shared" si="0"/>
        <v>31</v>
      </c>
      <c r="B42" s="327" t="s">
        <v>107</v>
      </c>
      <c r="C42" s="46">
        <f>'1.перечень МКД'!M44</f>
        <v>122928</v>
      </c>
      <c r="D42" s="46">
        <f>'1.перечень МКД'!N44</f>
        <v>0</v>
      </c>
      <c r="E42" s="46">
        <f>'1.перечень МКД'!O44</f>
        <v>0</v>
      </c>
      <c r="F42" s="46">
        <f>'1.перечень МКД'!P44</f>
        <v>0</v>
      </c>
      <c r="G42" s="46">
        <f>'1.перечень МКД'!Q44</f>
        <v>122928</v>
      </c>
      <c r="H42" s="47"/>
      <c r="I42" s="47"/>
      <c r="J42" s="47"/>
      <c r="K42" s="47"/>
      <c r="L42" s="47"/>
      <c r="M42" s="14"/>
      <c r="N42" s="45"/>
    </row>
    <row r="43" spans="1:14" s="43" customFormat="1" ht="37.5" customHeight="1">
      <c r="A43" s="326">
        <f t="shared" si="0"/>
        <v>32</v>
      </c>
      <c r="B43" s="327" t="s">
        <v>108</v>
      </c>
      <c r="C43" s="46">
        <f>'1.перечень МКД'!M45</f>
        <v>245856</v>
      </c>
      <c r="D43" s="46">
        <f>'1.перечень МКД'!N45</f>
        <v>0</v>
      </c>
      <c r="E43" s="46">
        <f>'1.перечень МКД'!O45</f>
        <v>0</v>
      </c>
      <c r="F43" s="46">
        <f>'1.перечень МКД'!P45</f>
        <v>0</v>
      </c>
      <c r="G43" s="46">
        <f>'1.перечень МКД'!Q45</f>
        <v>245856</v>
      </c>
      <c r="H43" s="47"/>
      <c r="I43" s="47"/>
      <c r="J43" s="47"/>
      <c r="K43" s="47"/>
      <c r="L43" s="47"/>
      <c r="M43" s="14"/>
      <c r="N43" s="45"/>
    </row>
    <row r="44" spans="1:14" s="43" customFormat="1" ht="37.5" customHeight="1">
      <c r="A44" s="326">
        <f t="shared" si="0"/>
        <v>33</v>
      </c>
      <c r="B44" s="327" t="s">
        <v>109</v>
      </c>
      <c r="C44" s="46">
        <f>'1.перечень МКД'!M46</f>
        <v>1907401</v>
      </c>
      <c r="D44" s="46">
        <f>'1.перечень МКД'!N46</f>
        <v>0</v>
      </c>
      <c r="E44" s="46">
        <f>'1.перечень МКД'!O46</f>
        <v>0</v>
      </c>
      <c r="F44" s="46">
        <f>'1.перечень МКД'!P46</f>
        <v>0</v>
      </c>
      <c r="G44" s="46">
        <f>'1.перечень МКД'!Q46</f>
        <v>1907401</v>
      </c>
      <c r="H44" s="44"/>
      <c r="I44" s="44"/>
      <c r="J44" s="44"/>
      <c r="K44" s="44"/>
      <c r="L44" s="44"/>
      <c r="M44" s="14"/>
      <c r="N44" s="45"/>
    </row>
    <row r="45" spans="1:14" s="43" customFormat="1" ht="37.5" customHeight="1">
      <c r="A45" s="326">
        <f t="shared" si="0"/>
        <v>34</v>
      </c>
      <c r="B45" s="327" t="s">
        <v>110</v>
      </c>
      <c r="C45" s="46">
        <f>'1.перечень МКД'!M47</f>
        <v>122928</v>
      </c>
      <c r="D45" s="46">
        <f>'1.перечень МКД'!N47</f>
        <v>0</v>
      </c>
      <c r="E45" s="46">
        <f>'1.перечень МКД'!O47</f>
        <v>0</v>
      </c>
      <c r="F45" s="46">
        <f>'1.перечень МКД'!P47</f>
        <v>0</v>
      </c>
      <c r="G45" s="46">
        <f>'1.перечень МКД'!Q47</f>
        <v>122928</v>
      </c>
      <c r="H45" s="44"/>
      <c r="I45" s="44"/>
      <c r="J45" s="44"/>
      <c r="K45" s="44"/>
      <c r="L45" s="44"/>
      <c r="M45" s="14"/>
      <c r="N45" s="45"/>
    </row>
    <row r="46" spans="1:14" s="43" customFormat="1" ht="37.5" customHeight="1">
      <c r="A46" s="326">
        <f t="shared" si="0"/>
        <v>35</v>
      </c>
      <c r="B46" s="327" t="s">
        <v>111</v>
      </c>
      <c r="C46" s="46">
        <f>'1.перечень МКД'!M48</f>
        <v>2219969</v>
      </c>
      <c r="D46" s="46">
        <f>'1.перечень МКД'!N48</f>
        <v>0</v>
      </c>
      <c r="E46" s="46">
        <f>'1.перечень МКД'!O48</f>
        <v>0</v>
      </c>
      <c r="F46" s="46">
        <f>'1.перечень МКД'!P48</f>
        <v>0</v>
      </c>
      <c r="G46" s="46">
        <f>'1.перечень МКД'!Q48</f>
        <v>2219969</v>
      </c>
      <c r="H46" s="44"/>
      <c r="I46" s="44"/>
      <c r="J46" s="44"/>
      <c r="K46" s="44"/>
      <c r="L46" s="44"/>
      <c r="M46" s="14"/>
      <c r="N46" s="45"/>
    </row>
    <row r="47" spans="1:14" s="43" customFormat="1" ht="37.5" customHeight="1">
      <c r="A47" s="326">
        <f t="shared" si="0"/>
        <v>36</v>
      </c>
      <c r="B47" s="327" t="s">
        <v>112</v>
      </c>
      <c r="C47" s="46">
        <f>'1.перечень МКД'!M49</f>
        <v>2314369</v>
      </c>
      <c r="D47" s="46">
        <f>'1.перечень МКД'!N49</f>
        <v>0</v>
      </c>
      <c r="E47" s="46">
        <f>'1.перечень МКД'!O49</f>
        <v>0</v>
      </c>
      <c r="F47" s="46">
        <f>'1.перечень МКД'!P49</f>
        <v>0</v>
      </c>
      <c r="G47" s="46">
        <f>'1.перечень МКД'!Q49</f>
        <v>2314369</v>
      </c>
      <c r="H47" s="44"/>
      <c r="I47" s="44"/>
      <c r="J47" s="44"/>
      <c r="K47" s="44"/>
      <c r="L47" s="44"/>
      <c r="M47" s="14"/>
      <c r="N47" s="45"/>
    </row>
    <row r="48" spans="1:14" s="43" customFormat="1" ht="37.5" customHeight="1">
      <c r="A48" s="326">
        <f t="shared" si="0"/>
        <v>37</v>
      </c>
      <c r="B48" s="327" t="s">
        <v>113</v>
      </c>
      <c r="C48" s="46">
        <f>'1.перечень МКД'!M50</f>
        <v>2826449</v>
      </c>
      <c r="D48" s="46">
        <f>'1.перечень МКД'!N50</f>
        <v>0</v>
      </c>
      <c r="E48" s="46">
        <f>'1.перечень МКД'!O50</f>
        <v>0</v>
      </c>
      <c r="F48" s="46">
        <f>'1.перечень МКД'!P50</f>
        <v>0</v>
      </c>
      <c r="G48" s="46">
        <f>'1.перечень МКД'!Q50</f>
        <v>2826449</v>
      </c>
      <c r="H48" s="44"/>
      <c r="I48" s="44"/>
      <c r="J48" s="44"/>
      <c r="K48" s="44"/>
      <c r="L48" s="44"/>
      <c r="M48" s="14"/>
      <c r="N48" s="45"/>
    </row>
    <row r="49" spans="1:14" s="329" customFormat="1" ht="37.5" customHeight="1">
      <c r="A49" s="328" t="s">
        <v>33</v>
      </c>
      <c r="B49" s="328"/>
      <c r="C49" s="44">
        <f>SUM(C12:C48)</f>
        <v>82245307</v>
      </c>
      <c r="D49" s="44">
        <f>SUM(D12:D48)</f>
        <v>0</v>
      </c>
      <c r="E49" s="44">
        <f>SUM(E12:E48)</f>
        <v>0</v>
      </c>
      <c r="F49" s="44">
        <f>SUM(F12:F48)</f>
        <v>0</v>
      </c>
      <c r="G49" s="44">
        <f>SUM(G12:G48)</f>
        <v>82245307</v>
      </c>
      <c r="H49" s="44"/>
      <c r="I49" s="44"/>
      <c r="J49" s="44"/>
      <c r="K49" s="44"/>
      <c r="L49" s="44"/>
      <c r="M49" s="45"/>
      <c r="N49" s="45"/>
    </row>
    <row r="50" spans="1:14" s="329" customFormat="1" ht="37.5" customHeight="1">
      <c r="A50" s="356" t="s">
        <v>201</v>
      </c>
      <c r="B50" s="357"/>
      <c r="C50" s="357"/>
      <c r="D50" s="357"/>
      <c r="E50" s="357"/>
      <c r="F50" s="357"/>
      <c r="G50" s="357"/>
      <c r="H50" s="357"/>
      <c r="I50" s="357"/>
      <c r="J50" s="357"/>
      <c r="K50" s="357"/>
      <c r="L50" s="358"/>
      <c r="M50" s="45"/>
      <c r="N50" s="45"/>
    </row>
    <row r="51" spans="1:14" s="29" customFormat="1" ht="37.5" customHeight="1">
      <c r="A51" s="331" t="s">
        <v>32</v>
      </c>
      <c r="B51" s="332"/>
      <c r="C51" s="332"/>
      <c r="D51" s="332"/>
      <c r="E51" s="332"/>
      <c r="F51" s="332"/>
      <c r="G51" s="332"/>
      <c r="H51" s="332"/>
      <c r="I51" s="332"/>
      <c r="J51" s="332"/>
      <c r="K51" s="332"/>
      <c r="L51" s="333"/>
      <c r="M51" s="14"/>
      <c r="N51" s="14"/>
    </row>
    <row r="52" spans="1:14" s="29" customFormat="1" ht="37.5" customHeight="1">
      <c r="A52" s="337">
        <v>1</v>
      </c>
      <c r="B52" s="334" t="s">
        <v>115</v>
      </c>
      <c r="C52" s="335">
        <f>'1.перечень МКД'!M54</f>
        <v>6178499</v>
      </c>
      <c r="D52" s="335">
        <f>'1.перечень МКД'!N54</f>
        <v>0</v>
      </c>
      <c r="E52" s="335">
        <f>'1.перечень МКД'!O54</f>
        <v>0</v>
      </c>
      <c r="F52" s="335">
        <f>'1.перечень МКД'!P54</f>
        <v>0</v>
      </c>
      <c r="G52" s="335">
        <f>'1.перечень МКД'!Q54</f>
        <v>6178499</v>
      </c>
      <c r="H52" s="335"/>
      <c r="I52" s="335"/>
      <c r="J52" s="335"/>
      <c r="K52" s="335"/>
      <c r="L52" s="335"/>
      <c r="M52" s="14"/>
      <c r="N52" s="14"/>
    </row>
    <row r="53" spans="1:14" s="29" customFormat="1" ht="37.5" customHeight="1">
      <c r="A53" s="337">
        <f>A52+1</f>
        <v>2</v>
      </c>
      <c r="B53" s="334" t="s">
        <v>116</v>
      </c>
      <c r="C53" s="335">
        <f>'1.перечень МКД'!M55</f>
        <v>290770</v>
      </c>
      <c r="D53" s="335">
        <f>'1.перечень МКД'!N55</f>
        <v>0</v>
      </c>
      <c r="E53" s="335">
        <f>'1.перечень МКД'!O55</f>
        <v>0</v>
      </c>
      <c r="F53" s="335">
        <f>'1.перечень МКД'!P55</f>
        <v>0</v>
      </c>
      <c r="G53" s="335">
        <f>'1.перечень МКД'!Q55</f>
        <v>290770</v>
      </c>
      <c r="H53" s="335"/>
      <c r="I53" s="335"/>
      <c r="J53" s="335"/>
      <c r="K53" s="335"/>
      <c r="L53" s="335"/>
      <c r="M53" s="14"/>
      <c r="N53" s="14"/>
    </row>
    <row r="54" spans="1:14" s="29" customFormat="1" ht="37.5" customHeight="1">
      <c r="A54" s="337">
        <f t="shared" ref="A54:A79" si="1">A53+1</f>
        <v>3</v>
      </c>
      <c r="B54" s="334" t="s">
        <v>117</v>
      </c>
      <c r="C54" s="335">
        <f>'1.перечень МКД'!M56</f>
        <v>2607666</v>
      </c>
      <c r="D54" s="335">
        <f>'1.перечень МКД'!N56</f>
        <v>0</v>
      </c>
      <c r="E54" s="335">
        <f>'1.перечень МКД'!O56</f>
        <v>0</v>
      </c>
      <c r="F54" s="335">
        <f>'1.перечень МКД'!P56</f>
        <v>0</v>
      </c>
      <c r="G54" s="335">
        <f>'1.перечень МКД'!Q56</f>
        <v>2607666</v>
      </c>
      <c r="H54" s="335"/>
      <c r="I54" s="335"/>
      <c r="J54" s="335"/>
      <c r="K54" s="335"/>
      <c r="L54" s="335"/>
      <c r="M54" s="14"/>
      <c r="N54" s="14"/>
    </row>
    <row r="55" spans="1:14" s="29" customFormat="1" ht="37.5" customHeight="1">
      <c r="A55" s="337">
        <f t="shared" si="1"/>
        <v>4</v>
      </c>
      <c r="B55" s="334" t="s">
        <v>118</v>
      </c>
      <c r="C55" s="335">
        <f>'1.перечень МКД'!M57</f>
        <v>3765848</v>
      </c>
      <c r="D55" s="335">
        <f>'1.перечень МКД'!N57</f>
        <v>0</v>
      </c>
      <c r="E55" s="335">
        <f>'1.перечень МКД'!O57</f>
        <v>0</v>
      </c>
      <c r="F55" s="335">
        <f>'1.перечень МКД'!P57</f>
        <v>0</v>
      </c>
      <c r="G55" s="335">
        <f>'1.перечень МКД'!Q57</f>
        <v>3765848</v>
      </c>
      <c r="H55" s="335"/>
      <c r="I55" s="335"/>
      <c r="J55" s="335"/>
      <c r="K55" s="335"/>
      <c r="L55" s="335"/>
      <c r="M55" s="14"/>
      <c r="N55" s="14"/>
    </row>
    <row r="56" spans="1:14" s="29" customFormat="1" ht="37.5" customHeight="1">
      <c r="A56" s="337">
        <f t="shared" si="1"/>
        <v>5</v>
      </c>
      <c r="B56" s="334" t="s">
        <v>119</v>
      </c>
      <c r="C56" s="335">
        <f>'1.перечень МКД'!M58</f>
        <v>3745220</v>
      </c>
      <c r="D56" s="335">
        <f>'1.перечень МКД'!N58</f>
        <v>0</v>
      </c>
      <c r="E56" s="335">
        <f>'1.перечень МКД'!O58</f>
        <v>0</v>
      </c>
      <c r="F56" s="335">
        <f>'1.перечень МКД'!P58</f>
        <v>0</v>
      </c>
      <c r="G56" s="335">
        <f>'1.перечень МКД'!Q58</f>
        <v>3745220</v>
      </c>
      <c r="H56" s="335"/>
      <c r="I56" s="335"/>
      <c r="J56" s="335"/>
      <c r="K56" s="335"/>
      <c r="L56" s="335"/>
      <c r="M56" s="14"/>
      <c r="N56" s="14"/>
    </row>
    <row r="57" spans="1:14" s="29" customFormat="1" ht="37.5" customHeight="1">
      <c r="A57" s="337">
        <f t="shared" si="1"/>
        <v>6</v>
      </c>
      <c r="B57" s="334" t="s">
        <v>120</v>
      </c>
      <c r="C57" s="335">
        <f>'1.перечень МКД'!M59</f>
        <v>2939490</v>
      </c>
      <c r="D57" s="335">
        <f>'1.перечень МКД'!N59</f>
        <v>0</v>
      </c>
      <c r="E57" s="335">
        <f>'1.перечень МКД'!O59</f>
        <v>0</v>
      </c>
      <c r="F57" s="335">
        <f>'1.перечень МКД'!P59</f>
        <v>0</v>
      </c>
      <c r="G57" s="335">
        <f>'1.перечень МКД'!Q59</f>
        <v>2939490</v>
      </c>
      <c r="H57" s="335"/>
      <c r="I57" s="335"/>
      <c r="J57" s="335"/>
      <c r="K57" s="335"/>
      <c r="L57" s="335"/>
      <c r="M57" s="14"/>
      <c r="N57" s="14"/>
    </row>
    <row r="58" spans="1:14" s="29" customFormat="1" ht="37.5" customHeight="1">
      <c r="A58" s="337">
        <f t="shared" si="1"/>
        <v>7</v>
      </c>
      <c r="B58" s="334" t="s">
        <v>121</v>
      </c>
      <c r="C58" s="335">
        <f>'1.перечень МКД'!M60</f>
        <v>4176428.0000000005</v>
      </c>
      <c r="D58" s="335">
        <f>'1.перечень МКД'!N60</f>
        <v>0</v>
      </c>
      <c r="E58" s="335">
        <f>'1.перечень МКД'!O60</f>
        <v>0</v>
      </c>
      <c r="F58" s="335">
        <f>'1.перечень МКД'!P60</f>
        <v>0</v>
      </c>
      <c r="G58" s="335">
        <f>'1.перечень МКД'!Q60</f>
        <v>4176428.0000000005</v>
      </c>
      <c r="H58" s="335"/>
      <c r="I58" s="335"/>
      <c r="J58" s="335"/>
      <c r="K58" s="335"/>
      <c r="L58" s="335"/>
      <c r="M58" s="14"/>
      <c r="N58" s="14"/>
    </row>
    <row r="59" spans="1:14" s="29" customFormat="1" ht="37.5" customHeight="1">
      <c r="A59" s="337">
        <f t="shared" si="1"/>
        <v>8</v>
      </c>
      <c r="B59" s="334" t="s">
        <v>123</v>
      </c>
      <c r="C59" s="335">
        <f>'1.перечень МКД'!M61</f>
        <v>4158605</v>
      </c>
      <c r="D59" s="335">
        <f>'1.перечень МКД'!N61</f>
        <v>0</v>
      </c>
      <c r="E59" s="335">
        <f>'1.перечень МКД'!O61</f>
        <v>0</v>
      </c>
      <c r="F59" s="335">
        <f>'1.перечень МКД'!P61</f>
        <v>0</v>
      </c>
      <c r="G59" s="335">
        <f>'1.перечень МКД'!Q61</f>
        <v>4158605</v>
      </c>
      <c r="H59" s="335"/>
      <c r="I59" s="335"/>
      <c r="J59" s="335"/>
      <c r="K59" s="335"/>
      <c r="L59" s="335"/>
      <c r="M59" s="14"/>
      <c r="N59" s="14"/>
    </row>
    <row r="60" spans="1:14" s="29" customFormat="1" ht="37.5" customHeight="1">
      <c r="A60" s="337">
        <f t="shared" si="1"/>
        <v>9</v>
      </c>
      <c r="B60" s="334" t="s">
        <v>124</v>
      </c>
      <c r="C60" s="335">
        <f>'1.перечень МКД'!M62</f>
        <v>997346</v>
      </c>
      <c r="D60" s="335">
        <f>'1.перечень МКД'!N62</f>
        <v>0</v>
      </c>
      <c r="E60" s="335">
        <f>'1.перечень МКД'!O62</f>
        <v>0</v>
      </c>
      <c r="F60" s="335">
        <f>'1.перечень МКД'!P62</f>
        <v>0</v>
      </c>
      <c r="G60" s="335">
        <f>'1.перечень МКД'!Q62</f>
        <v>997346</v>
      </c>
      <c r="H60" s="335"/>
      <c r="I60" s="335"/>
      <c r="J60" s="335"/>
      <c r="K60" s="335"/>
      <c r="L60" s="335"/>
      <c r="M60" s="14"/>
      <c r="N60" s="14"/>
    </row>
    <row r="61" spans="1:14" s="29" customFormat="1" ht="37.5" customHeight="1">
      <c r="A61" s="337">
        <f t="shared" si="1"/>
        <v>10</v>
      </c>
      <c r="B61" s="334" t="s">
        <v>125</v>
      </c>
      <c r="C61" s="335">
        <f>'1.перечень МКД'!M63</f>
        <v>2026991</v>
      </c>
      <c r="D61" s="335">
        <f>'1.перечень МКД'!N63</f>
        <v>0</v>
      </c>
      <c r="E61" s="335">
        <f>'1.перечень МКД'!O63</f>
        <v>0</v>
      </c>
      <c r="F61" s="335">
        <f>'1.перечень МКД'!P63</f>
        <v>0</v>
      </c>
      <c r="G61" s="335">
        <f>'1.перечень МКД'!Q63</f>
        <v>2026991</v>
      </c>
      <c r="H61" s="335"/>
      <c r="I61" s="335"/>
      <c r="J61" s="335"/>
      <c r="K61" s="335"/>
      <c r="L61" s="335"/>
      <c r="M61" s="14"/>
      <c r="N61" s="14"/>
    </row>
    <row r="62" spans="1:14" s="29" customFormat="1" ht="37.5" customHeight="1">
      <c r="A62" s="337">
        <f t="shared" si="1"/>
        <v>11</v>
      </c>
      <c r="B62" s="334" t="s">
        <v>126</v>
      </c>
      <c r="C62" s="335">
        <f>'1.перечень МКД'!M64</f>
        <v>1757734</v>
      </c>
      <c r="D62" s="335">
        <f>'1.перечень МКД'!N64</f>
        <v>0</v>
      </c>
      <c r="E62" s="335">
        <f>'1.перечень МКД'!O64</f>
        <v>0</v>
      </c>
      <c r="F62" s="335">
        <f>'1.перечень МКД'!P64</f>
        <v>0</v>
      </c>
      <c r="G62" s="335">
        <f>'1.перечень МКД'!Q64</f>
        <v>1757734</v>
      </c>
      <c r="H62" s="335"/>
      <c r="I62" s="335"/>
      <c r="J62" s="335"/>
      <c r="K62" s="335"/>
      <c r="L62" s="335"/>
      <c r="M62" s="14"/>
      <c r="N62" s="14"/>
    </row>
    <row r="63" spans="1:14" s="29" customFormat="1" ht="37.5" customHeight="1">
      <c r="A63" s="337">
        <f t="shared" si="1"/>
        <v>12</v>
      </c>
      <c r="B63" s="334" t="s">
        <v>127</v>
      </c>
      <c r="C63" s="335">
        <f>'1.перечень МКД'!M65</f>
        <v>5891357</v>
      </c>
      <c r="D63" s="335">
        <f>'1.перечень МКД'!N65</f>
        <v>0</v>
      </c>
      <c r="E63" s="335">
        <f>'1.перечень МКД'!O65</f>
        <v>0</v>
      </c>
      <c r="F63" s="335">
        <f>'1.перечень МКД'!P65</f>
        <v>0</v>
      </c>
      <c r="G63" s="335">
        <f>'1.перечень МКД'!Q65</f>
        <v>5891357</v>
      </c>
      <c r="H63" s="335"/>
      <c r="I63" s="335"/>
      <c r="J63" s="335"/>
      <c r="K63" s="335"/>
      <c r="L63" s="335"/>
      <c r="M63" s="14"/>
      <c r="N63" s="14"/>
    </row>
    <row r="64" spans="1:14" s="29" customFormat="1" ht="37.5" customHeight="1">
      <c r="A64" s="337">
        <f t="shared" si="1"/>
        <v>13</v>
      </c>
      <c r="B64" s="334" t="s">
        <v>128</v>
      </c>
      <c r="C64" s="335">
        <f>'1.перечень МКД'!M66</f>
        <v>2228675</v>
      </c>
      <c r="D64" s="335">
        <f>'1.перечень МКД'!N66</f>
        <v>0</v>
      </c>
      <c r="E64" s="335">
        <f>'1.перечень МКД'!O66</f>
        <v>0</v>
      </c>
      <c r="F64" s="335">
        <f>'1.перечень МКД'!P66</f>
        <v>0</v>
      </c>
      <c r="G64" s="335">
        <f>'1.перечень МКД'!Q66</f>
        <v>2228675</v>
      </c>
      <c r="H64" s="335"/>
      <c r="I64" s="335"/>
      <c r="J64" s="335"/>
      <c r="K64" s="335"/>
      <c r="L64" s="335"/>
      <c r="M64" s="14"/>
      <c r="N64" s="14"/>
    </row>
    <row r="65" spans="1:16" s="29" customFormat="1" ht="37.5" customHeight="1">
      <c r="A65" s="337">
        <f t="shared" si="1"/>
        <v>14</v>
      </c>
      <c r="B65" s="334" t="s">
        <v>129</v>
      </c>
      <c r="C65" s="335">
        <f>'1.перечень МКД'!M67</f>
        <v>608494</v>
      </c>
      <c r="D65" s="335">
        <f>'1.перечень МКД'!N67</f>
        <v>0</v>
      </c>
      <c r="E65" s="335">
        <f>'1.перечень МКД'!O67</f>
        <v>0</v>
      </c>
      <c r="F65" s="335">
        <f>'1.перечень МКД'!P67</f>
        <v>0</v>
      </c>
      <c r="G65" s="335">
        <f>'1.перечень МКД'!Q67</f>
        <v>608494</v>
      </c>
      <c r="H65" s="335"/>
      <c r="I65" s="335"/>
      <c r="J65" s="335"/>
      <c r="K65" s="335"/>
      <c r="L65" s="335"/>
      <c r="M65" s="14"/>
      <c r="N65" s="14"/>
    </row>
    <row r="66" spans="1:16" s="29" customFormat="1" ht="37.5" customHeight="1">
      <c r="A66" s="337">
        <f t="shared" si="1"/>
        <v>15</v>
      </c>
      <c r="B66" s="334" t="s">
        <v>130</v>
      </c>
      <c r="C66" s="335">
        <f>'1.перечень МКД'!M68</f>
        <v>2806439</v>
      </c>
      <c r="D66" s="335">
        <f>'1.перечень МКД'!N68</f>
        <v>0</v>
      </c>
      <c r="E66" s="335">
        <f>'1.перечень МКД'!O68</f>
        <v>0</v>
      </c>
      <c r="F66" s="335">
        <f>'1.перечень МКД'!P68</f>
        <v>0</v>
      </c>
      <c r="G66" s="335">
        <f>'1.перечень МКД'!Q68</f>
        <v>2806439</v>
      </c>
      <c r="H66" s="335"/>
      <c r="I66" s="335"/>
      <c r="J66" s="335"/>
      <c r="K66" s="335"/>
      <c r="L66" s="335"/>
      <c r="M66" s="14"/>
      <c r="N66" s="14"/>
    </row>
    <row r="67" spans="1:16" s="29" customFormat="1" ht="37.5" customHeight="1">
      <c r="A67" s="337">
        <f t="shared" si="1"/>
        <v>16</v>
      </c>
      <c r="B67" s="334" t="s">
        <v>131</v>
      </c>
      <c r="C67" s="335">
        <f>'1.перечень МКД'!M69</f>
        <v>360589</v>
      </c>
      <c r="D67" s="335">
        <f>'1.перечень МКД'!N69</f>
        <v>0</v>
      </c>
      <c r="E67" s="335">
        <f>'1.перечень МКД'!O69</f>
        <v>0</v>
      </c>
      <c r="F67" s="335">
        <f>'1.перечень МКД'!P69</f>
        <v>0</v>
      </c>
      <c r="G67" s="335">
        <f>'1.перечень МКД'!Q69</f>
        <v>360589</v>
      </c>
      <c r="H67" s="335"/>
      <c r="I67" s="335"/>
      <c r="J67" s="335"/>
      <c r="K67" s="335"/>
      <c r="L67" s="335"/>
      <c r="M67" s="14"/>
      <c r="N67" s="14"/>
    </row>
    <row r="68" spans="1:16" s="29" customFormat="1" ht="37.5" customHeight="1">
      <c r="A68" s="337">
        <f t="shared" si="1"/>
        <v>17</v>
      </c>
      <c r="B68" s="334" t="s">
        <v>132</v>
      </c>
      <c r="C68" s="335">
        <f>'1.перечень МКД'!M70</f>
        <v>1679442</v>
      </c>
      <c r="D68" s="335">
        <f>'1.перечень МКД'!N70</f>
        <v>0</v>
      </c>
      <c r="E68" s="335">
        <f>'1.перечень МКД'!O70</f>
        <v>0</v>
      </c>
      <c r="F68" s="335">
        <f>'1.перечень МКД'!P70</f>
        <v>0</v>
      </c>
      <c r="G68" s="335">
        <f>'1.перечень МКД'!Q70</f>
        <v>1679442</v>
      </c>
      <c r="H68" s="335"/>
      <c r="I68" s="335"/>
      <c r="J68" s="335"/>
      <c r="K68" s="335"/>
      <c r="L68" s="335"/>
      <c r="M68" s="14"/>
      <c r="N68" s="14"/>
    </row>
    <row r="69" spans="1:16" s="29" customFormat="1" ht="37.5" customHeight="1">
      <c r="A69" s="337">
        <f t="shared" si="1"/>
        <v>18</v>
      </c>
      <c r="B69" s="334" t="s">
        <v>133</v>
      </c>
      <c r="C69" s="335">
        <f>'1.перечень МКД'!M71</f>
        <v>2314653</v>
      </c>
      <c r="D69" s="335">
        <f>'1.перечень МКД'!N71</f>
        <v>0</v>
      </c>
      <c r="E69" s="335">
        <f>'1.перечень МКД'!O71</f>
        <v>0</v>
      </c>
      <c r="F69" s="335">
        <f>'1.перечень МКД'!P71</f>
        <v>0</v>
      </c>
      <c r="G69" s="335">
        <f>'1.перечень МКД'!Q71</f>
        <v>2314653</v>
      </c>
      <c r="H69" s="335"/>
      <c r="I69" s="335"/>
      <c r="J69" s="335"/>
      <c r="K69" s="335"/>
      <c r="L69" s="335"/>
      <c r="M69" s="14"/>
      <c r="N69" s="14"/>
    </row>
    <row r="70" spans="1:16" s="29" customFormat="1" ht="37.5" customHeight="1">
      <c r="A70" s="337">
        <f t="shared" si="1"/>
        <v>19</v>
      </c>
      <c r="B70" s="334" t="s">
        <v>134</v>
      </c>
      <c r="C70" s="335">
        <f>'1.перечень МКД'!M72</f>
        <v>1802944</v>
      </c>
      <c r="D70" s="335">
        <f>'1.перечень МКД'!N72</f>
        <v>0</v>
      </c>
      <c r="E70" s="335">
        <f>'1.перечень МКД'!O72</f>
        <v>0</v>
      </c>
      <c r="F70" s="335">
        <f>'1.перечень МКД'!P72</f>
        <v>0</v>
      </c>
      <c r="G70" s="335">
        <f>'1.перечень МКД'!Q72</f>
        <v>1802944</v>
      </c>
      <c r="H70" s="335"/>
      <c r="I70" s="335"/>
      <c r="J70" s="335"/>
      <c r="K70" s="335"/>
      <c r="L70" s="335"/>
      <c r="M70" s="14"/>
      <c r="N70" s="14"/>
    </row>
    <row r="71" spans="1:16" s="29" customFormat="1" ht="37.5" customHeight="1">
      <c r="A71" s="337">
        <f t="shared" si="1"/>
        <v>20</v>
      </c>
      <c r="B71" s="334" t="s">
        <v>135</v>
      </c>
      <c r="C71" s="335">
        <f>'1.перечень МКД'!M73</f>
        <v>3029970</v>
      </c>
      <c r="D71" s="335">
        <f>'1.перечень МКД'!N73</f>
        <v>0</v>
      </c>
      <c r="E71" s="335">
        <f>'1.перечень МКД'!O73</f>
        <v>0</v>
      </c>
      <c r="F71" s="335">
        <f>'1.перечень МКД'!P73</f>
        <v>0</v>
      </c>
      <c r="G71" s="335">
        <f>'1.перечень МКД'!Q73</f>
        <v>3029970</v>
      </c>
      <c r="H71" s="335"/>
      <c r="I71" s="335"/>
      <c r="J71" s="335"/>
      <c r="K71" s="335"/>
      <c r="L71" s="335"/>
      <c r="M71" s="14"/>
      <c r="N71" s="14"/>
    </row>
    <row r="72" spans="1:16" s="29" customFormat="1" ht="37.5" customHeight="1">
      <c r="A72" s="337">
        <f t="shared" si="1"/>
        <v>21</v>
      </c>
      <c r="B72" s="334" t="s">
        <v>136</v>
      </c>
      <c r="C72" s="335">
        <f>'1.перечень МКД'!M74</f>
        <v>360589</v>
      </c>
      <c r="D72" s="335">
        <f>'1.перечень МКД'!N74</f>
        <v>0</v>
      </c>
      <c r="E72" s="335">
        <f>'1.перечень МКД'!O74</f>
        <v>0</v>
      </c>
      <c r="F72" s="335">
        <f>'1.перечень МКД'!P74</f>
        <v>0</v>
      </c>
      <c r="G72" s="335">
        <f>'1.перечень МКД'!Q74</f>
        <v>360589</v>
      </c>
      <c r="H72" s="335"/>
      <c r="I72" s="335"/>
      <c r="J72" s="335"/>
      <c r="K72" s="335"/>
      <c r="L72" s="335"/>
      <c r="M72" s="14"/>
      <c r="N72" s="14"/>
    </row>
    <row r="73" spans="1:16" s="29" customFormat="1" ht="37.5" customHeight="1">
      <c r="A73" s="337">
        <f t="shared" si="1"/>
        <v>22</v>
      </c>
      <c r="B73" s="334" t="s">
        <v>137</v>
      </c>
      <c r="C73" s="335">
        <f>'1.перечень МКД'!M75</f>
        <v>1505240</v>
      </c>
      <c r="D73" s="335">
        <f>'1.перечень МКД'!N75</f>
        <v>0</v>
      </c>
      <c r="E73" s="335">
        <f>'1.перечень МКД'!O75</f>
        <v>0</v>
      </c>
      <c r="F73" s="335">
        <f>'1.перечень МКД'!P75</f>
        <v>0</v>
      </c>
      <c r="G73" s="335">
        <f>'1.перечень МКД'!Q75</f>
        <v>1505240</v>
      </c>
      <c r="H73" s="335"/>
      <c r="I73" s="335"/>
      <c r="J73" s="335"/>
      <c r="K73" s="335"/>
      <c r="L73" s="335"/>
      <c r="M73" s="14"/>
      <c r="N73" s="14"/>
    </row>
    <row r="74" spans="1:16" s="29" customFormat="1" ht="37.5" customHeight="1">
      <c r="A74" s="337">
        <f t="shared" si="1"/>
        <v>23</v>
      </c>
      <c r="B74" s="334" t="s">
        <v>138</v>
      </c>
      <c r="C74" s="335">
        <f>'1.перечень МКД'!M76</f>
        <v>811325</v>
      </c>
      <c r="D74" s="335">
        <f>'1.перечень МКД'!N76</f>
        <v>0</v>
      </c>
      <c r="E74" s="335">
        <f>'1.перечень МКД'!O76</f>
        <v>0</v>
      </c>
      <c r="F74" s="335">
        <f>'1.перечень МКД'!P76</f>
        <v>0</v>
      </c>
      <c r="G74" s="335">
        <f>'1.перечень МКД'!Q76</f>
        <v>811325</v>
      </c>
      <c r="H74" s="335"/>
      <c r="I74" s="335"/>
      <c r="J74" s="335"/>
      <c r="K74" s="335"/>
      <c r="L74" s="335"/>
      <c r="M74" s="14"/>
      <c r="N74" s="14"/>
    </row>
    <row r="75" spans="1:16" s="29" customFormat="1" ht="37.5" customHeight="1">
      <c r="A75" s="337">
        <f>A74+1</f>
        <v>24</v>
      </c>
      <c r="B75" s="334" t="s">
        <v>139</v>
      </c>
      <c r="C75" s="335">
        <f>'1.перечень МКД'!M77</f>
        <v>6301883.0000000009</v>
      </c>
      <c r="D75" s="335">
        <f>'1.перечень МКД'!N77</f>
        <v>0</v>
      </c>
      <c r="E75" s="335">
        <f>'1.перечень МКД'!O77</f>
        <v>0</v>
      </c>
      <c r="F75" s="335">
        <f>'1.перечень МКД'!P77</f>
        <v>0</v>
      </c>
      <c r="G75" s="335">
        <f>'1.перечень МКД'!Q77</f>
        <v>6301883.0000000009</v>
      </c>
      <c r="H75" s="335"/>
      <c r="I75" s="335"/>
      <c r="J75" s="335"/>
      <c r="K75" s="335"/>
      <c r="L75" s="335"/>
      <c r="M75" s="14"/>
      <c r="N75" s="14"/>
    </row>
    <row r="76" spans="1:16" s="29" customFormat="1" ht="37.5" customHeight="1">
      <c r="A76" s="337">
        <f t="shared" si="1"/>
        <v>25</v>
      </c>
      <c r="B76" s="334" t="s">
        <v>140</v>
      </c>
      <c r="C76" s="335">
        <f>'1.перечень МКД'!M78</f>
        <v>811325</v>
      </c>
      <c r="D76" s="335">
        <f>'1.перечень МКД'!N78</f>
        <v>0</v>
      </c>
      <c r="E76" s="335">
        <f>'1.перечень МКД'!O78</f>
        <v>0</v>
      </c>
      <c r="F76" s="335">
        <f>'1.перечень МКД'!P78</f>
        <v>0</v>
      </c>
      <c r="G76" s="335">
        <f>'1.перечень МКД'!Q78</f>
        <v>811325</v>
      </c>
      <c r="H76" s="335"/>
      <c r="I76" s="335"/>
      <c r="J76" s="335"/>
      <c r="K76" s="335"/>
      <c r="L76" s="335"/>
      <c r="M76" s="14"/>
      <c r="N76" s="14"/>
    </row>
    <row r="77" spans="1:16" s="29" customFormat="1" ht="37.5" customHeight="1">
      <c r="A77" s="337">
        <f t="shared" si="1"/>
        <v>26</v>
      </c>
      <c r="B77" s="334" t="s">
        <v>141</v>
      </c>
      <c r="C77" s="335">
        <f>'1.перечень МКД'!M79</f>
        <v>1300492</v>
      </c>
      <c r="D77" s="335">
        <f>'1.перечень МКД'!N79</f>
        <v>0</v>
      </c>
      <c r="E77" s="335">
        <f>'1.перечень МКД'!O79</f>
        <v>0</v>
      </c>
      <c r="F77" s="335">
        <f>'1.перечень МКД'!P79</f>
        <v>0</v>
      </c>
      <c r="G77" s="335">
        <f>'1.перечень МКД'!Q79</f>
        <v>1300492</v>
      </c>
      <c r="H77" s="335"/>
      <c r="I77" s="335"/>
      <c r="J77" s="335"/>
      <c r="K77" s="335"/>
      <c r="L77" s="335"/>
      <c r="M77" s="14"/>
      <c r="N77" s="14"/>
    </row>
    <row r="78" spans="1:16" s="29" customFormat="1" ht="37.5" customHeight="1">
      <c r="A78" s="337">
        <f t="shared" si="1"/>
        <v>27</v>
      </c>
      <c r="B78" s="334" t="s">
        <v>142</v>
      </c>
      <c r="C78" s="335">
        <f>'1.перечень МКД'!M80</f>
        <v>2032813</v>
      </c>
      <c r="D78" s="335">
        <f>'1.перечень МКД'!N80</f>
        <v>0</v>
      </c>
      <c r="E78" s="335">
        <f>'1.перечень МКД'!O80</f>
        <v>0</v>
      </c>
      <c r="F78" s="335">
        <f>'1.перечень МКД'!P80</f>
        <v>0</v>
      </c>
      <c r="G78" s="335">
        <f>'1.перечень МКД'!Q80</f>
        <v>2032813</v>
      </c>
      <c r="H78" s="335"/>
      <c r="I78" s="335"/>
      <c r="J78" s="335"/>
      <c r="K78" s="335"/>
      <c r="L78" s="335"/>
      <c r="M78" s="14"/>
      <c r="N78" s="14"/>
    </row>
    <row r="79" spans="1:16" s="29" customFormat="1" ht="37.5" customHeight="1">
      <c r="A79" s="337">
        <f t="shared" si="1"/>
        <v>28</v>
      </c>
      <c r="B79" s="334" t="s">
        <v>143</v>
      </c>
      <c r="C79" s="335">
        <f>'1.перечень МКД'!M81</f>
        <v>2623916</v>
      </c>
      <c r="D79" s="335">
        <f>'1.перечень МКД'!N81</f>
        <v>0</v>
      </c>
      <c r="E79" s="335">
        <f>'1.перечень МКД'!O81</f>
        <v>0</v>
      </c>
      <c r="F79" s="335">
        <f>'1.перечень МКД'!P81</f>
        <v>0</v>
      </c>
      <c r="G79" s="335">
        <f>'1.перечень МКД'!Q81</f>
        <v>2623916</v>
      </c>
      <c r="H79" s="335"/>
      <c r="I79" s="335"/>
      <c r="J79" s="335"/>
      <c r="K79" s="335"/>
      <c r="L79" s="335"/>
      <c r="M79" s="14"/>
      <c r="N79" s="14"/>
    </row>
    <row r="80" spans="1:16" s="329" customFormat="1" ht="37.5" customHeight="1">
      <c r="A80" s="336" t="s">
        <v>33</v>
      </c>
      <c r="B80" s="336"/>
      <c r="C80" s="335">
        <f>SUM(C52:C79)</f>
        <v>69114743</v>
      </c>
      <c r="D80" s="335">
        <f>SUM(D52:D79)</f>
        <v>0</v>
      </c>
      <c r="E80" s="335">
        <f>SUM(E52:E79)</f>
        <v>0</v>
      </c>
      <c r="F80" s="335">
        <f>SUM(F52:F79)</f>
        <v>0</v>
      </c>
      <c r="G80" s="335">
        <f>SUM(G52:G79)</f>
        <v>69114743</v>
      </c>
      <c r="H80" s="335"/>
      <c r="I80" s="335"/>
      <c r="J80" s="335"/>
      <c r="K80" s="335"/>
      <c r="L80" s="335"/>
      <c r="M80" s="14"/>
      <c r="N80" s="14"/>
      <c r="O80" s="14"/>
      <c r="P80" s="14">
        <f>M80-O80</f>
        <v>0</v>
      </c>
    </row>
    <row r="81" spans="1:15" s="2" customFormat="1" ht="36.75" customHeight="1">
      <c r="A81" s="356" t="s">
        <v>206</v>
      </c>
      <c r="B81" s="357"/>
      <c r="C81" s="357"/>
      <c r="D81" s="357"/>
      <c r="E81" s="357"/>
      <c r="F81" s="357"/>
      <c r="G81" s="357"/>
      <c r="H81" s="357"/>
      <c r="I81" s="357"/>
      <c r="J81" s="357"/>
      <c r="K81" s="357"/>
      <c r="L81" s="358"/>
      <c r="M81" s="14"/>
      <c r="N81" s="14"/>
      <c r="O81" s="13"/>
    </row>
    <row r="82" spans="1:15" s="29" customFormat="1" ht="37.5" customHeight="1">
      <c r="A82" s="338" t="s">
        <v>32</v>
      </c>
      <c r="B82" s="339"/>
      <c r="C82" s="339"/>
      <c r="D82" s="339"/>
      <c r="E82" s="339"/>
      <c r="F82" s="339"/>
      <c r="G82" s="339"/>
      <c r="H82" s="339"/>
      <c r="I82" s="339"/>
      <c r="J82" s="339"/>
      <c r="K82" s="339"/>
      <c r="L82" s="340"/>
      <c r="M82" s="14"/>
      <c r="N82" s="14"/>
    </row>
    <row r="83" spans="1:15" s="29" customFormat="1" ht="37.5" customHeight="1">
      <c r="A83" s="344">
        <v>1</v>
      </c>
      <c r="B83" s="341" t="s">
        <v>145</v>
      </c>
      <c r="C83" s="342">
        <f>'1.перечень МКД'!M85</f>
        <v>3907768</v>
      </c>
      <c r="D83" s="342">
        <f>'1.перечень МКД'!N85</f>
        <v>0</v>
      </c>
      <c r="E83" s="342">
        <f>'1.перечень МКД'!O85</f>
        <v>0</v>
      </c>
      <c r="F83" s="342">
        <f>'1.перечень МКД'!P85</f>
        <v>0</v>
      </c>
      <c r="G83" s="342">
        <f>'1.перечень МКД'!Q85</f>
        <v>3907768</v>
      </c>
      <c r="H83" s="342"/>
      <c r="I83" s="342"/>
      <c r="J83" s="342"/>
      <c r="K83" s="342"/>
      <c r="L83" s="342"/>
      <c r="M83" s="14"/>
      <c r="N83" s="14"/>
    </row>
    <row r="84" spans="1:15" s="29" customFormat="1" ht="37.5" customHeight="1">
      <c r="A84" s="344">
        <f>A83+1</f>
        <v>2</v>
      </c>
      <c r="B84" s="341" t="s">
        <v>146</v>
      </c>
      <c r="C84" s="342">
        <f>'1.перечень МКД'!M86</f>
        <v>3805866</v>
      </c>
      <c r="D84" s="342">
        <f>'1.перечень МКД'!N86</f>
        <v>0</v>
      </c>
      <c r="E84" s="342">
        <f>'1.перечень МКД'!O86</f>
        <v>0</v>
      </c>
      <c r="F84" s="342">
        <f>'1.перечень МКД'!P86</f>
        <v>0</v>
      </c>
      <c r="G84" s="342">
        <f>'1.перечень МКД'!Q86</f>
        <v>3805866</v>
      </c>
      <c r="H84" s="342"/>
      <c r="I84" s="342"/>
      <c r="J84" s="342"/>
      <c r="K84" s="342"/>
      <c r="L84" s="342"/>
      <c r="M84" s="14"/>
      <c r="N84" s="14"/>
    </row>
    <row r="85" spans="1:15" s="29" customFormat="1" ht="37.5" customHeight="1">
      <c r="A85" s="344">
        <f t="shared" ref="A85:A104" si="2">A84+1</f>
        <v>3</v>
      </c>
      <c r="B85" s="341" t="s">
        <v>147</v>
      </c>
      <c r="C85" s="342">
        <f>'1.перечень МКД'!M87</f>
        <v>3660439</v>
      </c>
      <c r="D85" s="342">
        <f>'1.перечень МКД'!N87</f>
        <v>0</v>
      </c>
      <c r="E85" s="342">
        <f>'1.перечень МКД'!O87</f>
        <v>0</v>
      </c>
      <c r="F85" s="342">
        <f>'1.перечень МКД'!P87</f>
        <v>0</v>
      </c>
      <c r="G85" s="342">
        <f>'1.перечень МКД'!Q87</f>
        <v>3660439</v>
      </c>
      <c r="H85" s="342"/>
      <c r="I85" s="342"/>
      <c r="J85" s="342"/>
      <c r="K85" s="342"/>
      <c r="L85" s="342"/>
      <c r="M85" s="14"/>
      <c r="N85" s="14"/>
    </row>
    <row r="86" spans="1:15" s="29" customFormat="1" ht="37.5" customHeight="1">
      <c r="A86" s="344">
        <f t="shared" si="2"/>
        <v>4</v>
      </c>
      <c r="B86" s="341" t="s">
        <v>148</v>
      </c>
      <c r="C86" s="342">
        <f>'1.перечень МКД'!M88</f>
        <v>5275692</v>
      </c>
      <c r="D86" s="342">
        <f>'1.перечень МКД'!N88</f>
        <v>0</v>
      </c>
      <c r="E86" s="342">
        <f>'1.перечень МКД'!O88</f>
        <v>0</v>
      </c>
      <c r="F86" s="342">
        <f>'1.перечень МКД'!P88</f>
        <v>0</v>
      </c>
      <c r="G86" s="342">
        <f>'1.перечень МКД'!Q88</f>
        <v>5275692</v>
      </c>
      <c r="H86" s="342"/>
      <c r="I86" s="342"/>
      <c r="J86" s="342"/>
      <c r="K86" s="342"/>
      <c r="L86" s="342"/>
      <c r="M86" s="14"/>
      <c r="N86" s="14"/>
    </row>
    <row r="87" spans="1:15" s="29" customFormat="1" ht="37.5" customHeight="1">
      <c r="A87" s="344">
        <f t="shared" si="2"/>
        <v>5</v>
      </c>
      <c r="B87" s="341" t="s">
        <v>149</v>
      </c>
      <c r="C87" s="342">
        <f>'1.перечень МКД'!M89</f>
        <v>2217793</v>
      </c>
      <c r="D87" s="342">
        <f>'1.перечень МКД'!N89</f>
        <v>0</v>
      </c>
      <c r="E87" s="342">
        <f>'1.перечень МКД'!O89</f>
        <v>0</v>
      </c>
      <c r="F87" s="342">
        <f>'1.перечень МКД'!P89</f>
        <v>0</v>
      </c>
      <c r="G87" s="342">
        <f>'1.перечень МКД'!Q89</f>
        <v>2217793</v>
      </c>
      <c r="H87" s="342"/>
      <c r="I87" s="342"/>
      <c r="J87" s="342"/>
      <c r="K87" s="342"/>
      <c r="L87" s="342"/>
      <c r="M87" s="14"/>
      <c r="N87" s="14"/>
    </row>
    <row r="88" spans="1:15" s="29" customFormat="1" ht="37.5" customHeight="1">
      <c r="A88" s="344">
        <f t="shared" si="2"/>
        <v>6</v>
      </c>
      <c r="B88" s="341" t="s">
        <v>150</v>
      </c>
      <c r="C88" s="342">
        <f>'1.перечень МКД'!M90</f>
        <v>5515226</v>
      </c>
      <c r="D88" s="342">
        <f>'1.перечень МКД'!N90</f>
        <v>0</v>
      </c>
      <c r="E88" s="342">
        <f>'1.перечень МКД'!O90</f>
        <v>0</v>
      </c>
      <c r="F88" s="342">
        <f>'1.перечень МКД'!P90</f>
        <v>0</v>
      </c>
      <c r="G88" s="342">
        <f>'1.перечень МКД'!Q90</f>
        <v>5515226</v>
      </c>
      <c r="H88" s="342"/>
      <c r="I88" s="342"/>
      <c r="J88" s="342"/>
      <c r="K88" s="342"/>
      <c r="L88" s="342"/>
      <c r="M88" s="14"/>
      <c r="N88" s="14"/>
    </row>
    <row r="89" spans="1:15" s="29" customFormat="1" ht="37.5" customHeight="1">
      <c r="A89" s="344">
        <f t="shared" si="2"/>
        <v>7</v>
      </c>
      <c r="B89" s="341" t="s">
        <v>151</v>
      </c>
      <c r="C89" s="342">
        <f>'1.перечень МКД'!M91</f>
        <v>495810</v>
      </c>
      <c r="D89" s="342">
        <f>'1.перечень МКД'!N91</f>
        <v>0</v>
      </c>
      <c r="E89" s="342">
        <f>'1.перечень МКД'!O91</f>
        <v>0</v>
      </c>
      <c r="F89" s="342">
        <f>'1.перечень МКД'!P91</f>
        <v>0</v>
      </c>
      <c r="G89" s="342">
        <f>'1.перечень МКД'!Q91</f>
        <v>495810</v>
      </c>
      <c r="H89" s="342"/>
      <c r="I89" s="342"/>
      <c r="J89" s="342"/>
      <c r="K89" s="342"/>
      <c r="L89" s="342"/>
      <c r="M89" s="14"/>
      <c r="N89" s="14"/>
    </row>
    <row r="90" spans="1:15" s="29" customFormat="1" ht="37.5" customHeight="1">
      <c r="A90" s="344">
        <f t="shared" si="2"/>
        <v>8</v>
      </c>
      <c r="B90" s="341" t="s">
        <v>152</v>
      </c>
      <c r="C90" s="342">
        <f>'1.перечень МКД'!M92</f>
        <v>5033232</v>
      </c>
      <c r="D90" s="342">
        <f>'1.перечень МКД'!N92</f>
        <v>0</v>
      </c>
      <c r="E90" s="342">
        <f>'1.перечень МКД'!O92</f>
        <v>0</v>
      </c>
      <c r="F90" s="342">
        <f>'1.перечень МКД'!P92</f>
        <v>0</v>
      </c>
      <c r="G90" s="342">
        <f>'1.перечень МКД'!Q92</f>
        <v>5033232</v>
      </c>
      <c r="H90" s="342"/>
      <c r="I90" s="342"/>
      <c r="J90" s="342"/>
      <c r="K90" s="342"/>
      <c r="L90" s="342"/>
      <c r="M90" s="14"/>
      <c r="N90" s="14"/>
    </row>
    <row r="91" spans="1:15" s="29" customFormat="1" ht="37.5" customHeight="1">
      <c r="A91" s="344">
        <f t="shared" si="2"/>
        <v>9</v>
      </c>
      <c r="B91" s="341" t="s">
        <v>153</v>
      </c>
      <c r="C91" s="342">
        <f>'1.перечень МКД'!M93</f>
        <v>5053860</v>
      </c>
      <c r="D91" s="342">
        <f>'1.перечень МКД'!N93</f>
        <v>0</v>
      </c>
      <c r="E91" s="342">
        <f>'1.перечень МКД'!O93</f>
        <v>0</v>
      </c>
      <c r="F91" s="342">
        <f>'1.перечень МКД'!P93</f>
        <v>0</v>
      </c>
      <c r="G91" s="342">
        <f>'1.перечень МКД'!Q93</f>
        <v>5053860</v>
      </c>
      <c r="H91" s="342"/>
      <c r="I91" s="342"/>
      <c r="J91" s="342"/>
      <c r="K91" s="342"/>
      <c r="L91" s="342"/>
      <c r="M91" s="14"/>
      <c r="N91" s="14"/>
    </row>
    <row r="92" spans="1:15" s="29" customFormat="1" ht="37.5" customHeight="1">
      <c r="A92" s="344">
        <f t="shared" si="2"/>
        <v>10</v>
      </c>
      <c r="B92" s="341" t="s">
        <v>154</v>
      </c>
      <c r="C92" s="342">
        <f>'1.перечень МКД'!M94</f>
        <v>2134998</v>
      </c>
      <c r="D92" s="342">
        <f>'1.перечень МКД'!N94</f>
        <v>0</v>
      </c>
      <c r="E92" s="342">
        <f>'1.перечень МКД'!O94</f>
        <v>0</v>
      </c>
      <c r="F92" s="342">
        <f>'1.перечень МКД'!P94</f>
        <v>0</v>
      </c>
      <c r="G92" s="342">
        <f>'1.перечень МКД'!Q94</f>
        <v>2134998</v>
      </c>
      <c r="H92" s="342"/>
      <c r="I92" s="342"/>
      <c r="J92" s="342"/>
      <c r="K92" s="342"/>
      <c r="L92" s="342"/>
      <c r="M92" s="14"/>
      <c r="N92" s="14"/>
    </row>
    <row r="93" spans="1:15" s="29" customFormat="1" ht="37.5" customHeight="1">
      <c r="A93" s="344">
        <f t="shared" si="2"/>
        <v>11</v>
      </c>
      <c r="B93" s="341" t="s">
        <v>155</v>
      </c>
      <c r="C93" s="342">
        <f>'1.перечень МКД'!M95</f>
        <v>2831193</v>
      </c>
      <c r="D93" s="342">
        <f>'1.перечень МКД'!N95</f>
        <v>0</v>
      </c>
      <c r="E93" s="342">
        <f>'1.перечень МКД'!O95</f>
        <v>0</v>
      </c>
      <c r="F93" s="342">
        <f>'1.перечень МКД'!P95</f>
        <v>0</v>
      </c>
      <c r="G93" s="342">
        <f>'1.перечень МКД'!Q95</f>
        <v>2831193</v>
      </c>
      <c r="H93" s="342"/>
      <c r="I93" s="342"/>
      <c r="J93" s="342"/>
      <c r="K93" s="342"/>
      <c r="L93" s="342"/>
      <c r="M93" s="14"/>
      <c r="N93" s="14"/>
    </row>
    <row r="94" spans="1:15" s="29" customFormat="1" ht="37.5" customHeight="1">
      <c r="A94" s="344">
        <f t="shared" si="2"/>
        <v>12</v>
      </c>
      <c r="B94" s="341" t="s">
        <v>156</v>
      </c>
      <c r="C94" s="342">
        <f>'1.перечень МКД'!M96</f>
        <v>4300938</v>
      </c>
      <c r="D94" s="342">
        <f>'1.перечень МКД'!N96</f>
        <v>0</v>
      </c>
      <c r="E94" s="342">
        <f>'1.перечень МКД'!O96</f>
        <v>0</v>
      </c>
      <c r="F94" s="342">
        <f>'1.перечень МКД'!P96</f>
        <v>0</v>
      </c>
      <c r="G94" s="342">
        <f>'1.перечень МКД'!Q96</f>
        <v>4300938</v>
      </c>
      <c r="H94" s="342"/>
      <c r="I94" s="342"/>
      <c r="J94" s="342"/>
      <c r="K94" s="342"/>
      <c r="L94" s="342"/>
      <c r="M94" s="14"/>
      <c r="N94" s="14"/>
    </row>
    <row r="95" spans="1:15" s="29" customFormat="1" ht="37.5" customHeight="1">
      <c r="A95" s="344">
        <f t="shared" si="2"/>
        <v>13</v>
      </c>
      <c r="B95" s="341" t="s">
        <v>157</v>
      </c>
      <c r="C95" s="342">
        <f>'1.перечень МКД'!M97</f>
        <v>2847902</v>
      </c>
      <c r="D95" s="342">
        <f>'1.перечень МКД'!N97</f>
        <v>0</v>
      </c>
      <c r="E95" s="342">
        <f>'1.перечень МКД'!O97</f>
        <v>0</v>
      </c>
      <c r="F95" s="342">
        <f>'1.перечень МКД'!P97</f>
        <v>0</v>
      </c>
      <c r="G95" s="342">
        <f>'1.перечень МКД'!Q97</f>
        <v>2847902</v>
      </c>
      <c r="H95" s="342"/>
      <c r="I95" s="342"/>
      <c r="J95" s="342"/>
      <c r="K95" s="342"/>
      <c r="L95" s="342"/>
      <c r="M95" s="14"/>
      <c r="N95" s="14"/>
    </row>
    <row r="96" spans="1:15" s="29" customFormat="1" ht="37.5" customHeight="1">
      <c r="A96" s="344">
        <f t="shared" si="2"/>
        <v>14</v>
      </c>
      <c r="B96" s="341" t="s">
        <v>158</v>
      </c>
      <c r="C96" s="342">
        <f>'1.перечень МКД'!M98</f>
        <v>2107769</v>
      </c>
      <c r="D96" s="342">
        <f>'1.перечень МКД'!N98</f>
        <v>0</v>
      </c>
      <c r="E96" s="342">
        <f>'1.перечень МКД'!O98</f>
        <v>0</v>
      </c>
      <c r="F96" s="342">
        <f>'1.перечень МКД'!P98</f>
        <v>0</v>
      </c>
      <c r="G96" s="342">
        <f>'1.перечень МКД'!Q98</f>
        <v>2107769</v>
      </c>
      <c r="H96" s="342"/>
      <c r="I96" s="342"/>
      <c r="J96" s="342"/>
      <c r="K96" s="342"/>
      <c r="L96" s="342"/>
      <c r="M96" s="14"/>
      <c r="N96" s="14"/>
    </row>
    <row r="97" spans="1:14" s="29" customFormat="1" ht="37.5" customHeight="1">
      <c r="A97" s="344">
        <f t="shared" si="2"/>
        <v>15</v>
      </c>
      <c r="B97" s="341" t="s">
        <v>159</v>
      </c>
      <c r="C97" s="342">
        <f>'1.перечень МКД'!M99</f>
        <v>6974351</v>
      </c>
      <c r="D97" s="342">
        <f>'1.перечень МКД'!N99</f>
        <v>0</v>
      </c>
      <c r="E97" s="342">
        <f>'1.перечень МКД'!O99</f>
        <v>0</v>
      </c>
      <c r="F97" s="342">
        <f>'1.перечень МКД'!P99</f>
        <v>0</v>
      </c>
      <c r="G97" s="342">
        <f>'1.перечень МКД'!Q99</f>
        <v>6974351</v>
      </c>
      <c r="H97" s="342"/>
      <c r="I97" s="342"/>
      <c r="J97" s="342"/>
      <c r="K97" s="342"/>
      <c r="L97" s="342"/>
      <c r="M97" s="14"/>
      <c r="N97" s="14"/>
    </row>
    <row r="98" spans="1:14" s="29" customFormat="1" ht="37.5" customHeight="1">
      <c r="A98" s="344">
        <f t="shared" si="2"/>
        <v>16</v>
      </c>
      <c r="B98" s="341" t="s">
        <v>160</v>
      </c>
      <c r="C98" s="342">
        <f>'1.перечень МКД'!M100</f>
        <v>2193548</v>
      </c>
      <c r="D98" s="342">
        <f>'1.перечень МКД'!N100</f>
        <v>0</v>
      </c>
      <c r="E98" s="342">
        <f>'1.перечень МКД'!O100</f>
        <v>0</v>
      </c>
      <c r="F98" s="342">
        <f>'1.перечень МКД'!P100</f>
        <v>0</v>
      </c>
      <c r="G98" s="342">
        <f>'1.перечень МКД'!Q100</f>
        <v>2193548</v>
      </c>
      <c r="H98" s="342"/>
      <c r="I98" s="342"/>
      <c r="J98" s="342"/>
      <c r="K98" s="342"/>
      <c r="L98" s="342"/>
      <c r="M98" s="14"/>
      <c r="N98" s="14"/>
    </row>
    <row r="99" spans="1:14" s="29" customFormat="1" ht="37.5" customHeight="1">
      <c r="A99" s="344">
        <f t="shared" si="2"/>
        <v>17</v>
      </c>
      <c r="B99" s="341" t="s">
        <v>161</v>
      </c>
      <c r="C99" s="342">
        <f>'1.перечень МКД'!M101</f>
        <v>1905718</v>
      </c>
      <c r="D99" s="342">
        <f>'1.перечень МКД'!N101</f>
        <v>0</v>
      </c>
      <c r="E99" s="342">
        <f>'1.перечень МКД'!O101</f>
        <v>0</v>
      </c>
      <c r="F99" s="342">
        <f>'1.перечень МКД'!P101</f>
        <v>0</v>
      </c>
      <c r="G99" s="342">
        <f>'1.перечень МКД'!Q101</f>
        <v>1905718</v>
      </c>
      <c r="H99" s="342"/>
      <c r="I99" s="342"/>
      <c r="J99" s="342"/>
      <c r="K99" s="342"/>
      <c r="L99" s="342"/>
      <c r="M99" s="14"/>
      <c r="N99" s="14"/>
    </row>
    <row r="100" spans="1:14" s="29" customFormat="1" ht="37.5" customHeight="1">
      <c r="A100" s="344">
        <f t="shared" si="2"/>
        <v>18</v>
      </c>
      <c r="B100" s="341" t="s">
        <v>162</v>
      </c>
      <c r="C100" s="342">
        <f>'1.перечень МКД'!M102</f>
        <v>428199</v>
      </c>
      <c r="D100" s="342">
        <f>'1.перечень МКД'!N102</f>
        <v>0</v>
      </c>
      <c r="E100" s="342">
        <f>'1.перечень МКД'!O102</f>
        <v>0</v>
      </c>
      <c r="F100" s="342">
        <f>'1.перечень МКД'!P102</f>
        <v>0</v>
      </c>
      <c r="G100" s="342">
        <f>'1.перечень МКД'!Q102</f>
        <v>428199</v>
      </c>
      <c r="H100" s="342"/>
      <c r="I100" s="342"/>
      <c r="J100" s="342"/>
      <c r="K100" s="342"/>
      <c r="L100" s="342"/>
      <c r="M100" s="14"/>
      <c r="N100" s="14"/>
    </row>
    <row r="101" spans="1:14" s="29" customFormat="1" ht="37.5" customHeight="1">
      <c r="A101" s="344">
        <f t="shared" si="2"/>
        <v>19</v>
      </c>
      <c r="B101" s="341" t="s">
        <v>163</v>
      </c>
      <c r="C101" s="342">
        <f>'1.перечень МКД'!M103</f>
        <v>1965004</v>
      </c>
      <c r="D101" s="342">
        <f>'1.перечень МКД'!N103</f>
        <v>0</v>
      </c>
      <c r="E101" s="342">
        <f>'1.перечень МКД'!O103</f>
        <v>0</v>
      </c>
      <c r="F101" s="342">
        <f>'1.перечень МКД'!P103</f>
        <v>0</v>
      </c>
      <c r="G101" s="342">
        <f>'1.перечень МКД'!Q103</f>
        <v>1965004</v>
      </c>
      <c r="H101" s="342"/>
      <c r="I101" s="342"/>
      <c r="J101" s="342"/>
      <c r="K101" s="342"/>
      <c r="L101" s="342"/>
      <c r="M101" s="14"/>
      <c r="N101" s="14"/>
    </row>
    <row r="102" spans="1:14" s="29" customFormat="1" ht="37.5" customHeight="1">
      <c r="A102" s="344">
        <f t="shared" si="2"/>
        <v>20</v>
      </c>
      <c r="B102" s="341" t="s">
        <v>164</v>
      </c>
      <c r="C102" s="342">
        <f>'1.перечень МКД'!M104</f>
        <v>1899529</v>
      </c>
      <c r="D102" s="342">
        <f>'1.перечень МКД'!N104</f>
        <v>0</v>
      </c>
      <c r="E102" s="342">
        <f>'1.перечень МКД'!O104</f>
        <v>0</v>
      </c>
      <c r="F102" s="342">
        <f>'1.перечень МКД'!P104</f>
        <v>0</v>
      </c>
      <c r="G102" s="342">
        <f>'1.перечень МКД'!Q104</f>
        <v>1899529</v>
      </c>
      <c r="H102" s="342"/>
      <c r="I102" s="342"/>
      <c r="J102" s="342"/>
      <c r="K102" s="342"/>
      <c r="L102" s="342"/>
      <c r="M102" s="14"/>
      <c r="N102" s="14"/>
    </row>
    <row r="103" spans="1:14" s="29" customFormat="1" ht="37.5" customHeight="1">
      <c r="A103" s="344">
        <f t="shared" si="2"/>
        <v>21</v>
      </c>
      <c r="B103" s="341" t="s">
        <v>165</v>
      </c>
      <c r="C103" s="342">
        <f>'1.перечень МКД'!M105</f>
        <v>2081979</v>
      </c>
      <c r="D103" s="342">
        <f>'1.перечень МКД'!N105</f>
        <v>0</v>
      </c>
      <c r="E103" s="342">
        <f>'1.перечень МКД'!O105</f>
        <v>0</v>
      </c>
      <c r="F103" s="342">
        <f>'1.перечень МКД'!P105</f>
        <v>0</v>
      </c>
      <c r="G103" s="342">
        <f>'1.перечень МКД'!Q105</f>
        <v>2081979</v>
      </c>
      <c r="H103" s="342"/>
      <c r="I103" s="342"/>
      <c r="J103" s="342"/>
      <c r="K103" s="342"/>
      <c r="L103" s="342"/>
      <c r="M103" s="14"/>
      <c r="N103" s="14"/>
    </row>
    <row r="104" spans="1:14" s="29" customFormat="1" ht="37.5" customHeight="1">
      <c r="A104" s="344">
        <f t="shared" si="2"/>
        <v>22</v>
      </c>
      <c r="B104" s="341" t="s">
        <v>166</v>
      </c>
      <c r="C104" s="342">
        <f>'1.перечень МКД'!M106</f>
        <v>2477927</v>
      </c>
      <c r="D104" s="342">
        <f>'1.перечень МКД'!N106</f>
        <v>0</v>
      </c>
      <c r="E104" s="342">
        <f>'1.перечень МКД'!O106</f>
        <v>0</v>
      </c>
      <c r="F104" s="342">
        <f>'1.перечень МКД'!P106</f>
        <v>0</v>
      </c>
      <c r="G104" s="342">
        <f>'1.перечень МКД'!Q106</f>
        <v>2477927</v>
      </c>
      <c r="H104" s="342"/>
      <c r="I104" s="342"/>
      <c r="J104" s="342"/>
      <c r="K104" s="342"/>
      <c r="L104" s="342"/>
      <c r="M104" s="14"/>
      <c r="N104" s="14"/>
    </row>
    <row r="105" spans="1:14" s="329" customFormat="1" ht="37.5" customHeight="1">
      <c r="A105" s="343" t="s">
        <v>33</v>
      </c>
      <c r="B105" s="343"/>
      <c r="C105" s="342">
        <f>SUM(C83:C104)</f>
        <v>69114741</v>
      </c>
      <c r="D105" s="342">
        <f>SUM(D83:D104)</f>
        <v>0</v>
      </c>
      <c r="E105" s="342">
        <f>SUM(E83:E104)</f>
        <v>0</v>
      </c>
      <c r="F105" s="342">
        <f>SUM(F83:F104)</f>
        <v>0</v>
      </c>
      <c r="G105" s="342">
        <f>SUM(G83:G104)</f>
        <v>69114741</v>
      </c>
      <c r="H105" s="342"/>
      <c r="I105" s="342"/>
      <c r="J105" s="342"/>
      <c r="K105" s="342"/>
      <c r="L105" s="342"/>
      <c r="M105" s="14"/>
      <c r="N105" s="14"/>
    </row>
    <row r="106" spans="1:14" s="7" customFormat="1" ht="30" customHeight="1">
      <c r="A106" s="59" t="s">
        <v>34</v>
      </c>
      <c r="B106" s="59"/>
      <c r="C106" s="59"/>
      <c r="D106" s="59"/>
      <c r="E106" s="59"/>
      <c r="F106" s="59"/>
      <c r="G106" s="59"/>
      <c r="H106" s="59"/>
      <c r="I106" s="59"/>
      <c r="J106" s="59"/>
      <c r="K106" s="59"/>
      <c r="L106" s="59"/>
    </row>
    <row r="107" spans="1:14" s="43" customFormat="1" ht="37.5" customHeight="1">
      <c r="A107" s="345" t="s">
        <v>32</v>
      </c>
      <c r="B107" s="346"/>
      <c r="C107" s="346"/>
      <c r="D107" s="346"/>
      <c r="E107" s="346"/>
      <c r="F107" s="346"/>
      <c r="G107" s="346"/>
      <c r="H107" s="346"/>
      <c r="I107" s="346"/>
      <c r="J107" s="346"/>
      <c r="K107" s="346"/>
      <c r="L107" s="347"/>
      <c r="M107" s="14"/>
      <c r="N107" s="45"/>
    </row>
    <row r="108" spans="1:14" s="43" customFormat="1" ht="37.5" customHeight="1">
      <c r="A108" s="275">
        <v>1</v>
      </c>
      <c r="B108" s="285" t="s">
        <v>167</v>
      </c>
      <c r="C108" s="349">
        <f>'1.перечень МКД'!M110</f>
        <v>2288371</v>
      </c>
      <c r="D108" s="349">
        <f>'1.перечень МКД'!N110</f>
        <v>0</v>
      </c>
      <c r="E108" s="349">
        <f>'1.перечень МКД'!O110</f>
        <v>0</v>
      </c>
      <c r="F108" s="349">
        <f>'1.перечень МКД'!P110</f>
        <v>0</v>
      </c>
      <c r="G108" s="349">
        <f>'1.перечень МКД'!Q110</f>
        <v>2288371</v>
      </c>
      <c r="H108" s="257"/>
      <c r="I108" s="257"/>
      <c r="J108" s="257"/>
      <c r="K108" s="257"/>
      <c r="L108" s="257"/>
      <c r="M108" s="14"/>
      <c r="N108" s="45"/>
    </row>
    <row r="109" spans="1:14" s="43" customFormat="1" ht="37.5" customHeight="1">
      <c r="A109" s="275">
        <f t="shared" ref="A109:A116" si="3">A108+1</f>
        <v>2</v>
      </c>
      <c r="B109" s="285" t="s">
        <v>168</v>
      </c>
      <c r="C109" s="349">
        <f>'1.перечень МКД'!M111</f>
        <v>1404247</v>
      </c>
      <c r="D109" s="349">
        <f>'1.перечень МКД'!N111</f>
        <v>0</v>
      </c>
      <c r="E109" s="349">
        <f>'1.перечень МКД'!O111</f>
        <v>0</v>
      </c>
      <c r="F109" s="349">
        <f>'1.перечень МКД'!P111</f>
        <v>0</v>
      </c>
      <c r="G109" s="349">
        <f>'1.перечень МКД'!Q111</f>
        <v>1404247</v>
      </c>
      <c r="H109" s="257"/>
      <c r="I109" s="257"/>
      <c r="J109" s="257"/>
      <c r="K109" s="257"/>
      <c r="L109" s="257"/>
      <c r="M109" s="14"/>
      <c r="N109" s="45"/>
    </row>
    <row r="110" spans="1:14" s="43" customFormat="1" ht="37.5" customHeight="1">
      <c r="A110" s="275">
        <f t="shared" si="3"/>
        <v>3</v>
      </c>
      <c r="B110" s="285" t="s">
        <v>169</v>
      </c>
      <c r="C110" s="349">
        <f>'1.перечень МКД'!M112</f>
        <v>946546</v>
      </c>
      <c r="D110" s="349">
        <f>'1.перечень МКД'!N112</f>
        <v>0</v>
      </c>
      <c r="E110" s="349">
        <f>'1.перечень МКД'!O112</f>
        <v>0</v>
      </c>
      <c r="F110" s="349">
        <f>'1.перечень МКД'!P112</f>
        <v>0</v>
      </c>
      <c r="G110" s="349">
        <f>'1.перечень МКД'!Q112</f>
        <v>946546</v>
      </c>
      <c r="H110" s="257"/>
      <c r="I110" s="257"/>
      <c r="J110" s="257"/>
      <c r="K110" s="257"/>
      <c r="L110" s="257"/>
      <c r="M110" s="14"/>
      <c r="N110" s="45"/>
    </row>
    <row r="111" spans="1:14" s="43" customFormat="1" ht="37.5" customHeight="1">
      <c r="A111" s="275">
        <f t="shared" si="3"/>
        <v>4</v>
      </c>
      <c r="B111" s="285" t="s">
        <v>191</v>
      </c>
      <c r="C111" s="349">
        <f>'1.перечень МКД'!M113</f>
        <v>3306108</v>
      </c>
      <c r="D111" s="349">
        <f>'1.перечень МКД'!N113</f>
        <v>0</v>
      </c>
      <c r="E111" s="349">
        <f>'1.перечень МКД'!O113</f>
        <v>0</v>
      </c>
      <c r="F111" s="349">
        <f>'1.перечень МКД'!P113</f>
        <v>0</v>
      </c>
      <c r="G111" s="349">
        <f>'1.перечень МКД'!Q113</f>
        <v>3306108</v>
      </c>
      <c r="H111" s="257"/>
      <c r="I111" s="257"/>
      <c r="J111" s="257"/>
      <c r="K111" s="257"/>
      <c r="L111" s="257"/>
      <c r="M111" s="14"/>
      <c r="N111" s="45"/>
    </row>
    <row r="112" spans="1:14" s="43" customFormat="1" ht="37.5" customHeight="1">
      <c r="A112" s="275">
        <f t="shared" si="3"/>
        <v>5</v>
      </c>
      <c r="B112" s="285" t="s">
        <v>170</v>
      </c>
      <c r="C112" s="349">
        <f>'1.перечень МКД'!M114</f>
        <v>2146757</v>
      </c>
      <c r="D112" s="349">
        <f>'1.перечень МКД'!N114</f>
        <v>0</v>
      </c>
      <c r="E112" s="349">
        <f>'1.перечень МКД'!O114</f>
        <v>0</v>
      </c>
      <c r="F112" s="349">
        <f>'1.перечень МКД'!P114</f>
        <v>0</v>
      </c>
      <c r="G112" s="349">
        <f>'1.перечень МКД'!Q114</f>
        <v>2146757</v>
      </c>
      <c r="H112" s="257"/>
      <c r="I112" s="257"/>
      <c r="J112" s="257"/>
      <c r="K112" s="257"/>
      <c r="L112" s="257"/>
      <c r="M112" s="14"/>
      <c r="N112" s="45"/>
    </row>
    <row r="113" spans="1:18" s="43" customFormat="1" ht="37.5" customHeight="1">
      <c r="A113" s="275">
        <f t="shared" si="3"/>
        <v>6</v>
      </c>
      <c r="B113" s="285" t="s">
        <v>171</v>
      </c>
      <c r="C113" s="349">
        <f>'1.перечень МКД'!M115</f>
        <v>2346695</v>
      </c>
      <c r="D113" s="349">
        <f>'1.перечень МКД'!N115</f>
        <v>0</v>
      </c>
      <c r="E113" s="349">
        <f>'1.перечень МКД'!O115</f>
        <v>0</v>
      </c>
      <c r="F113" s="349">
        <f>'1.перечень МКД'!P115</f>
        <v>0</v>
      </c>
      <c r="G113" s="349">
        <f>'1.перечень МКД'!Q115</f>
        <v>2346695</v>
      </c>
      <c r="H113" s="257"/>
      <c r="I113" s="257"/>
      <c r="J113" s="257"/>
      <c r="K113" s="257"/>
      <c r="L113" s="257"/>
      <c r="M113" s="14"/>
      <c r="N113" s="45"/>
    </row>
    <row r="114" spans="1:18" s="43" customFormat="1" ht="37.5" customHeight="1">
      <c r="A114" s="275">
        <f t="shared" si="3"/>
        <v>7</v>
      </c>
      <c r="B114" s="285" t="s">
        <v>172</v>
      </c>
      <c r="C114" s="349">
        <f>'1.перечень МКД'!M116</f>
        <v>180294</v>
      </c>
      <c r="D114" s="349">
        <f>'1.перечень МКД'!N116</f>
        <v>0</v>
      </c>
      <c r="E114" s="349">
        <f>'1.перечень МКД'!O116</f>
        <v>0</v>
      </c>
      <c r="F114" s="349">
        <f>'1.перечень МКД'!P116</f>
        <v>0</v>
      </c>
      <c r="G114" s="349">
        <f>'1.перечень МКД'!Q116</f>
        <v>180294</v>
      </c>
      <c r="H114" s="257"/>
      <c r="I114" s="257"/>
      <c r="J114" s="257"/>
      <c r="K114" s="257"/>
      <c r="L114" s="257"/>
      <c r="M114" s="14"/>
      <c r="N114" s="45"/>
    </row>
    <row r="115" spans="1:18" s="43" customFormat="1" ht="37.5" customHeight="1">
      <c r="A115" s="275">
        <f t="shared" si="3"/>
        <v>8</v>
      </c>
      <c r="B115" s="285" t="s">
        <v>173</v>
      </c>
      <c r="C115" s="349">
        <f>'1.перечень МКД'!M117</f>
        <v>360589</v>
      </c>
      <c r="D115" s="349">
        <f>'1.перечень МКД'!N117</f>
        <v>0</v>
      </c>
      <c r="E115" s="349">
        <f>'1.перечень МКД'!O117</f>
        <v>0</v>
      </c>
      <c r="F115" s="349">
        <f>'1.перечень МКД'!P117</f>
        <v>0</v>
      </c>
      <c r="G115" s="349">
        <f>'1.перечень МКД'!Q117</f>
        <v>360589</v>
      </c>
      <c r="H115" s="257"/>
      <c r="I115" s="257"/>
      <c r="J115" s="257"/>
      <c r="K115" s="257"/>
      <c r="L115" s="257"/>
      <c r="M115" s="14"/>
      <c r="N115" s="45"/>
    </row>
    <row r="116" spans="1:18" s="43" customFormat="1" ht="37.5" customHeight="1">
      <c r="A116" s="275">
        <f t="shared" si="3"/>
        <v>9</v>
      </c>
      <c r="B116" s="285" t="s">
        <v>174</v>
      </c>
      <c r="C116" s="349">
        <f>'1.перечень МКД'!M118</f>
        <v>3120732</v>
      </c>
      <c r="D116" s="349">
        <f>'1.перечень МКД'!N118</f>
        <v>0</v>
      </c>
      <c r="E116" s="349">
        <f>'1.перечень МКД'!O118</f>
        <v>0</v>
      </c>
      <c r="F116" s="349">
        <f>'1.перечень МКД'!P118</f>
        <v>0</v>
      </c>
      <c r="G116" s="349">
        <f>'1.перечень МКД'!Q118</f>
        <v>3120732</v>
      </c>
      <c r="H116" s="257"/>
      <c r="I116" s="257"/>
      <c r="J116" s="257"/>
      <c r="K116" s="257"/>
      <c r="L116" s="257"/>
      <c r="M116" s="14"/>
      <c r="N116" s="45"/>
    </row>
    <row r="117" spans="1:18" s="323" customFormat="1" ht="37.5" customHeight="1">
      <c r="A117" s="351" t="s">
        <v>33</v>
      </c>
      <c r="B117" s="351"/>
      <c r="C117" s="263">
        <f>SUM(C108:C116)</f>
        <v>16100339</v>
      </c>
      <c r="D117" s="263">
        <f>SUM(D108:D116)</f>
        <v>0</v>
      </c>
      <c r="E117" s="263">
        <f>SUM(E108:E116)</f>
        <v>0</v>
      </c>
      <c r="F117" s="263">
        <f>SUM(F108:F116)</f>
        <v>0</v>
      </c>
      <c r="G117" s="263">
        <f>SUM(G108:G116)</f>
        <v>16100339</v>
      </c>
      <c r="H117" s="257"/>
      <c r="I117" s="257"/>
      <c r="J117" s="257"/>
      <c r="K117" s="257"/>
      <c r="L117" s="257"/>
      <c r="M117" s="14"/>
      <c r="N117" s="45"/>
      <c r="O117" s="350"/>
    </row>
    <row r="123" spans="1:18" ht="28.5" customHeight="1">
      <c r="A123" s="320" t="s">
        <v>203</v>
      </c>
      <c r="B123" s="320"/>
      <c r="C123" s="320"/>
      <c r="D123" s="320"/>
      <c r="E123" s="320"/>
      <c r="F123" s="320"/>
      <c r="G123" s="320"/>
      <c r="H123" s="320"/>
      <c r="I123" s="320"/>
      <c r="J123" s="320"/>
      <c r="K123" s="320"/>
      <c r="L123" s="320"/>
      <c r="M123" s="38"/>
      <c r="N123" s="38"/>
      <c r="O123" s="38"/>
      <c r="P123" s="38"/>
      <c r="Q123" s="38"/>
      <c r="R123" s="38"/>
    </row>
    <row r="124" spans="1:18">
      <c r="B124" s="1"/>
      <c r="C124" s="17"/>
      <c r="D124" s="17"/>
      <c r="E124" s="17"/>
      <c r="F124" s="17"/>
      <c r="G124" s="17"/>
      <c r="H124" s="17"/>
      <c r="I124" s="17"/>
      <c r="J124" s="17"/>
      <c r="K124" s="10"/>
      <c r="M124" s="28"/>
      <c r="N124" s="28"/>
      <c r="O124" s="28"/>
      <c r="P124" s="28"/>
      <c r="Q124" s="28"/>
      <c r="R124" s="38"/>
    </row>
    <row r="125" spans="1:18" ht="195" customHeight="1">
      <c r="B125" s="1"/>
      <c r="C125" s="17"/>
      <c r="D125" s="17"/>
      <c r="E125" s="17"/>
      <c r="F125" s="17"/>
      <c r="G125" s="17"/>
      <c r="H125" s="17"/>
      <c r="I125" s="17"/>
      <c r="J125" s="17"/>
      <c r="K125" s="10"/>
      <c r="M125" s="28"/>
      <c r="N125" s="28"/>
      <c r="O125" s="28"/>
      <c r="P125" s="28"/>
      <c r="Q125" s="28"/>
      <c r="R125" s="38"/>
    </row>
    <row r="126" spans="1:18">
      <c r="A126" s="321" t="s">
        <v>204</v>
      </c>
      <c r="B126" s="321"/>
      <c r="C126" s="17"/>
      <c r="D126" s="17"/>
      <c r="E126" s="17"/>
      <c r="F126" s="17"/>
      <c r="G126" s="17"/>
      <c r="H126" s="17"/>
      <c r="I126" s="17"/>
      <c r="J126" s="17"/>
      <c r="K126" s="10"/>
      <c r="M126" s="28"/>
      <c r="N126" s="28"/>
      <c r="O126" s="28"/>
      <c r="P126" s="28"/>
      <c r="Q126" s="28"/>
      <c r="R126" s="38"/>
    </row>
    <row r="127" spans="1:18">
      <c r="A127" s="321" t="s">
        <v>205</v>
      </c>
      <c r="B127" s="321"/>
      <c r="C127" s="17"/>
      <c r="D127" s="17"/>
      <c r="E127" s="17"/>
      <c r="F127" s="17"/>
      <c r="G127" s="17"/>
      <c r="H127" s="17"/>
      <c r="I127" s="17"/>
      <c r="J127" s="17"/>
      <c r="K127" s="10"/>
      <c r="M127" s="28"/>
      <c r="N127" s="28"/>
      <c r="O127" s="28"/>
      <c r="P127" s="28"/>
      <c r="Q127" s="28"/>
      <c r="R127" s="38"/>
    </row>
  </sheetData>
  <sheetProtection selectLockedCells="1" selectUnlockedCells="1"/>
  <sortState ref="B15:L427">
    <sortCondition ref="B15"/>
  </sortState>
  <mergeCells count="25">
    <mergeCell ref="A123:L123"/>
    <mergeCell ref="A117:B117"/>
    <mergeCell ref="A127:B127"/>
    <mergeCell ref="A51:L51"/>
    <mergeCell ref="A80:B80"/>
    <mergeCell ref="A81:L81"/>
    <mergeCell ref="A126:B126"/>
    <mergeCell ref="A50:L50"/>
    <mergeCell ref="A11:L11"/>
    <mergeCell ref="A49:B49"/>
    <mergeCell ref="A2:L2"/>
    <mergeCell ref="A4:A8"/>
    <mergeCell ref="B4:B8"/>
    <mergeCell ref="C4:L4"/>
    <mergeCell ref="C5:G5"/>
    <mergeCell ref="H5:L5"/>
    <mergeCell ref="C6:C7"/>
    <mergeCell ref="D6:G6"/>
    <mergeCell ref="H6:H7"/>
    <mergeCell ref="I6:L6"/>
    <mergeCell ref="A10:L10"/>
    <mergeCell ref="A107:L107"/>
    <mergeCell ref="A106:L106"/>
    <mergeCell ref="A82:L82"/>
    <mergeCell ref="A105:B105"/>
  </mergeCells>
  <conditionalFormatting sqref="C290">
    <cfRule type="cellIs" dxfId="0" priority="12" stopIfTrue="1" operator="equal">
      <formula>"н/д"</formula>
    </cfRule>
  </conditionalFormatting>
  <dataValidations count="2">
    <dataValidation type="decimal" operator="greaterThan" allowBlank="1" showInputMessage="1" showErrorMessage="1" error="Введите положительное число." sqref="HG257">
      <formula1>0</formula1>
      <formula2>0</formula2>
    </dataValidation>
    <dataValidation type="decimal" operator="greaterThan" allowBlank="1" showInputMessage="1" showErrorMessage="1" sqref="FR248 C290">
      <formula1>0</formula1>
      <formula2>0</formula2>
    </dataValidation>
  </dataValidations>
  <printOptions horizontalCentered="1"/>
  <pageMargins left="0.19685039370078741" right="0.19685039370078741" top="0.39370078740157483" bottom="0.19685039370078741" header="0" footer="0"/>
  <pageSetup paperSize="9" scale="37" firstPageNumber="0" fitToHeight="1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HM127"/>
  <sheetViews>
    <sheetView tabSelected="1" zoomScale="50" zoomScaleNormal="50" workbookViewId="0">
      <pane ySplit="8" topLeftCell="A116" activePane="bottomLeft" state="frozen"/>
      <selection activeCell="G2011" sqref="G2011"/>
      <selection pane="bottomLeft" sqref="A1:R127"/>
    </sheetView>
  </sheetViews>
  <sheetFormatPr defaultColWidth="8.85546875" defaultRowHeight="18.75"/>
  <cols>
    <col min="1" max="1" width="6.140625" style="17" customWidth="1"/>
    <col min="2" max="2" width="41.28515625" style="1" customWidth="1"/>
    <col min="3" max="3" width="14.85546875" style="17" customWidth="1"/>
    <col min="4" max="4" width="17.85546875" style="17" customWidth="1"/>
    <col min="5" max="5" width="17.42578125" style="17" customWidth="1"/>
    <col min="6" max="6" width="18" style="17" customWidth="1"/>
    <col min="7" max="7" width="15.85546875" style="17" customWidth="1"/>
    <col min="8" max="8" width="9.140625" style="17" customWidth="1"/>
    <col min="9" max="9" width="7.28515625" style="17" customWidth="1"/>
    <col min="10" max="10" width="13.5703125" style="17" customWidth="1"/>
    <col min="11" max="11" width="26.140625" style="10" customWidth="1"/>
    <col min="12" max="12" width="22.85546875" style="28" customWidth="1"/>
    <col min="13" max="13" width="25.5703125" style="28" customWidth="1"/>
    <col min="14" max="15" width="20.5703125" style="28" customWidth="1"/>
    <col min="16" max="16" width="17.7109375" style="28" customWidth="1"/>
    <col min="17" max="17" width="20.7109375" style="28" customWidth="1"/>
    <col min="18" max="18" width="25" style="38" customWidth="1"/>
    <col min="19" max="19" width="25" style="19" customWidth="1"/>
    <col min="20" max="20" width="28.5703125" style="10" customWidth="1"/>
    <col min="21" max="21" width="37.140625" style="10" customWidth="1"/>
    <col min="22" max="23" width="25" style="2" customWidth="1"/>
    <col min="24" max="24" width="23.140625" style="2" customWidth="1"/>
    <col min="25" max="25" width="19.42578125" style="2" customWidth="1"/>
    <col min="26" max="26" width="18.7109375" style="2" customWidth="1"/>
    <col min="27" max="27" width="52" style="2" customWidth="1"/>
    <col min="28" max="16384" width="8.85546875" style="2"/>
  </cols>
  <sheetData>
    <row r="1" spans="1:23" s="10" customFormat="1">
      <c r="A1" s="72" t="s">
        <v>73</v>
      </c>
      <c r="B1" s="72"/>
      <c r="C1" s="72"/>
      <c r="D1" s="72"/>
      <c r="E1" s="72"/>
      <c r="F1" s="72"/>
      <c r="G1" s="72"/>
      <c r="H1" s="72"/>
      <c r="I1" s="72"/>
      <c r="J1" s="58"/>
      <c r="K1" s="72"/>
      <c r="L1" s="72"/>
      <c r="M1" s="72"/>
      <c r="N1" s="57"/>
      <c r="O1" s="72"/>
      <c r="P1" s="72"/>
      <c r="Q1" s="72"/>
      <c r="R1" s="72"/>
      <c r="S1" s="19"/>
      <c r="U1" s="36"/>
    </row>
    <row r="2" spans="1:23" s="10" customFormat="1">
      <c r="A2" s="72" t="s">
        <v>72</v>
      </c>
      <c r="B2" s="72"/>
      <c r="C2" s="72"/>
      <c r="D2" s="72"/>
      <c r="E2" s="72"/>
      <c r="F2" s="72"/>
      <c r="G2" s="72"/>
      <c r="H2" s="72"/>
      <c r="I2" s="72"/>
      <c r="J2" s="58"/>
      <c r="K2" s="72"/>
      <c r="L2" s="72"/>
      <c r="M2" s="72"/>
      <c r="N2" s="57"/>
      <c r="O2" s="72"/>
      <c r="P2" s="72"/>
      <c r="Q2" s="72"/>
      <c r="R2" s="72"/>
      <c r="S2" s="19"/>
    </row>
    <row r="3" spans="1:23" s="10" customFormat="1">
      <c r="A3" s="17"/>
      <c r="B3" s="1"/>
      <c r="C3" s="17"/>
      <c r="D3" s="17"/>
      <c r="E3" s="17"/>
      <c r="F3" s="17"/>
      <c r="G3" s="17"/>
      <c r="H3" s="17"/>
      <c r="I3" s="17"/>
      <c r="J3" s="17"/>
      <c r="L3" s="28"/>
      <c r="M3" s="28"/>
      <c r="N3" s="28"/>
      <c r="O3" s="28"/>
      <c r="P3" s="28"/>
      <c r="Q3" s="28"/>
      <c r="R3" s="38"/>
      <c r="S3" s="19"/>
      <c r="U3" s="36"/>
    </row>
    <row r="4" spans="1:23" s="10" customFormat="1" ht="26.25" customHeight="1">
      <c r="A4" s="289" t="s">
        <v>1</v>
      </c>
      <c r="B4" s="290" t="s">
        <v>2</v>
      </c>
      <c r="C4" s="291" t="s">
        <v>4</v>
      </c>
      <c r="D4" s="291" t="s">
        <v>60</v>
      </c>
      <c r="E4" s="291" t="s">
        <v>61</v>
      </c>
      <c r="F4" s="291" t="s">
        <v>62</v>
      </c>
      <c r="G4" s="291" t="s">
        <v>63</v>
      </c>
      <c r="H4" s="291" t="s">
        <v>5</v>
      </c>
      <c r="I4" s="291" t="s">
        <v>6</v>
      </c>
      <c r="J4" s="291" t="s">
        <v>64</v>
      </c>
      <c r="K4" s="288" t="s">
        <v>10</v>
      </c>
      <c r="L4" s="292" t="s">
        <v>11</v>
      </c>
      <c r="M4" s="292"/>
      <c r="N4" s="292"/>
      <c r="O4" s="292"/>
      <c r="P4" s="292"/>
      <c r="Q4" s="292"/>
      <c r="R4" s="293" t="s">
        <v>65</v>
      </c>
      <c r="S4" s="19"/>
      <c r="U4" s="36"/>
    </row>
    <row r="5" spans="1:23" s="10" customFormat="1" ht="27.75" customHeight="1">
      <c r="A5" s="289"/>
      <c r="B5" s="290"/>
      <c r="C5" s="291"/>
      <c r="D5" s="291"/>
      <c r="E5" s="291"/>
      <c r="F5" s="291"/>
      <c r="G5" s="291"/>
      <c r="H5" s="291"/>
      <c r="I5" s="291"/>
      <c r="J5" s="291"/>
      <c r="K5" s="288"/>
      <c r="L5" s="294" t="s">
        <v>17</v>
      </c>
      <c r="M5" s="292" t="s">
        <v>19</v>
      </c>
      <c r="N5" s="292"/>
      <c r="O5" s="292"/>
      <c r="P5" s="292"/>
      <c r="Q5" s="292"/>
      <c r="R5" s="293"/>
      <c r="S5" s="19"/>
    </row>
    <row r="6" spans="1:23" s="10" customFormat="1" ht="117" customHeight="1">
      <c r="A6" s="289"/>
      <c r="B6" s="290"/>
      <c r="C6" s="291"/>
      <c r="D6" s="291"/>
      <c r="E6" s="291"/>
      <c r="F6" s="291"/>
      <c r="G6" s="291"/>
      <c r="H6" s="291"/>
      <c r="I6" s="291"/>
      <c r="J6" s="291"/>
      <c r="K6" s="288"/>
      <c r="L6" s="294"/>
      <c r="M6" s="295" t="s">
        <v>66</v>
      </c>
      <c r="N6" s="295" t="s">
        <v>67</v>
      </c>
      <c r="O6" s="295" t="s">
        <v>68</v>
      </c>
      <c r="P6" s="295" t="s">
        <v>69</v>
      </c>
      <c r="Q6" s="295" t="s">
        <v>70</v>
      </c>
      <c r="R6" s="293"/>
      <c r="S6" s="19"/>
    </row>
    <row r="7" spans="1:23" s="10" customFormat="1">
      <c r="A7" s="289"/>
      <c r="B7" s="290"/>
      <c r="C7" s="291"/>
      <c r="D7" s="291"/>
      <c r="E7" s="291"/>
      <c r="F7" s="291"/>
      <c r="G7" s="291"/>
      <c r="H7" s="291"/>
      <c r="I7" s="291"/>
      <c r="J7" s="291"/>
      <c r="K7" s="288"/>
      <c r="L7" s="296" t="s">
        <v>26</v>
      </c>
      <c r="M7" s="296" t="s">
        <v>26</v>
      </c>
      <c r="N7" s="296" t="s">
        <v>26</v>
      </c>
      <c r="O7" s="296" t="s">
        <v>26</v>
      </c>
      <c r="P7" s="296" t="s">
        <v>26</v>
      </c>
      <c r="Q7" s="296" t="s">
        <v>26</v>
      </c>
      <c r="R7" s="297" t="s">
        <v>27</v>
      </c>
      <c r="S7" s="19"/>
    </row>
    <row r="8" spans="1:23" s="10" customFormat="1">
      <c r="A8" s="55">
        <v>1</v>
      </c>
      <c r="B8" s="32">
        <v>2</v>
      </c>
      <c r="C8" s="55">
        <v>3</v>
      </c>
      <c r="D8" s="55">
        <v>4</v>
      </c>
      <c r="E8" s="55">
        <v>5</v>
      </c>
      <c r="F8" s="55">
        <v>6</v>
      </c>
      <c r="G8" s="55">
        <v>7</v>
      </c>
      <c r="H8" s="55">
        <v>8</v>
      </c>
      <c r="I8" s="55">
        <v>9</v>
      </c>
      <c r="J8" s="55">
        <v>10</v>
      </c>
      <c r="K8" s="31">
        <v>11</v>
      </c>
      <c r="L8" s="56">
        <v>12</v>
      </c>
      <c r="M8" s="56">
        <v>13</v>
      </c>
      <c r="N8" s="56">
        <v>14</v>
      </c>
      <c r="O8" s="56">
        <v>15</v>
      </c>
      <c r="P8" s="56">
        <v>16</v>
      </c>
      <c r="Q8" s="56">
        <v>17</v>
      </c>
      <c r="R8" s="39">
        <v>18</v>
      </c>
      <c r="S8" s="19"/>
    </row>
    <row r="9" spans="1:23" s="10" customFormat="1" ht="45" customHeight="1">
      <c r="A9" s="359" t="s">
        <v>200</v>
      </c>
      <c r="B9" s="360"/>
      <c r="C9" s="360"/>
      <c r="D9" s="360"/>
      <c r="E9" s="360"/>
      <c r="F9" s="360"/>
      <c r="G9" s="360"/>
      <c r="H9" s="360"/>
      <c r="I9" s="360"/>
      <c r="J9" s="360"/>
      <c r="K9" s="360"/>
      <c r="L9" s="360"/>
      <c r="M9" s="360"/>
      <c r="N9" s="360"/>
      <c r="O9" s="360"/>
      <c r="P9" s="360"/>
      <c r="Q9" s="360"/>
      <c r="R9" s="361"/>
      <c r="S9" s="19"/>
    </row>
    <row r="10" spans="1:23" s="76" customFormat="1" ht="48.75" customHeight="1">
      <c r="A10" s="73" t="s">
        <v>32</v>
      </c>
      <c r="B10" s="74"/>
      <c r="C10" s="74"/>
      <c r="D10" s="74"/>
      <c r="E10" s="74"/>
      <c r="F10" s="74"/>
      <c r="G10" s="74"/>
      <c r="H10" s="74"/>
      <c r="I10" s="74"/>
      <c r="J10" s="74"/>
      <c r="K10" s="74"/>
      <c r="L10" s="74"/>
      <c r="M10" s="74"/>
      <c r="N10" s="74"/>
      <c r="O10" s="74"/>
      <c r="P10" s="74"/>
      <c r="Q10" s="74"/>
      <c r="R10" s="75"/>
      <c r="T10" s="77"/>
    </row>
    <row r="11" spans="1:23" s="29" customFormat="1" ht="42" customHeight="1">
      <c r="A11" s="78">
        <v>1</v>
      </c>
      <c r="B11" s="79" t="s">
        <v>88</v>
      </c>
      <c r="C11" s="79" t="s">
        <v>78</v>
      </c>
      <c r="D11" s="80">
        <v>3908</v>
      </c>
      <c r="E11" s="80">
        <v>1335.8</v>
      </c>
      <c r="F11" s="79" t="s">
        <v>83</v>
      </c>
      <c r="G11" s="80">
        <v>725.6</v>
      </c>
      <c r="H11" s="81">
        <v>3</v>
      </c>
      <c r="I11" s="81">
        <v>2</v>
      </c>
      <c r="J11" s="81">
        <v>24</v>
      </c>
      <c r="K11" s="82" t="s">
        <v>31</v>
      </c>
      <c r="L11" s="83">
        <f>M11+N11+O11+Q11</f>
        <v>3010465</v>
      </c>
      <c r="M11" s="83">
        <v>2938760</v>
      </c>
      <c r="N11" s="83"/>
      <c r="O11" s="84">
        <v>8816</v>
      </c>
      <c r="P11" s="83"/>
      <c r="Q11" s="85">
        <v>62889</v>
      </c>
      <c r="R11" s="86">
        <f>M11/E11</f>
        <v>2200</v>
      </c>
      <c r="T11" s="87"/>
      <c r="U11" s="88"/>
      <c r="V11" s="89"/>
      <c r="W11" s="90"/>
    </row>
    <row r="12" spans="1:23" s="29" customFormat="1" ht="42.75" customHeight="1">
      <c r="A12" s="78">
        <f>A11+1</f>
        <v>2</v>
      </c>
      <c r="B12" s="79" t="s">
        <v>89</v>
      </c>
      <c r="C12" s="79" t="s">
        <v>76</v>
      </c>
      <c r="D12" s="80">
        <v>16531</v>
      </c>
      <c r="E12" s="80">
        <v>3266</v>
      </c>
      <c r="F12" s="79" t="s">
        <v>80</v>
      </c>
      <c r="G12" s="80">
        <v>1440</v>
      </c>
      <c r="H12" s="81">
        <v>5</v>
      </c>
      <c r="I12" s="81">
        <v>6</v>
      </c>
      <c r="J12" s="81">
        <v>90</v>
      </c>
      <c r="K12" s="91" t="s">
        <v>90</v>
      </c>
      <c r="L12" s="83">
        <f>M12+N12+O12+Q12</f>
        <v>3392813</v>
      </c>
      <c r="M12" s="83">
        <v>3312000</v>
      </c>
      <c r="N12" s="83"/>
      <c r="O12" s="84">
        <v>9936</v>
      </c>
      <c r="P12" s="83"/>
      <c r="Q12" s="85">
        <v>70877</v>
      </c>
      <c r="R12" s="92">
        <f>M12/G12</f>
        <v>2300</v>
      </c>
      <c r="T12" s="87"/>
      <c r="U12" s="88"/>
      <c r="V12" s="89"/>
      <c r="W12" s="90"/>
    </row>
    <row r="13" spans="1:23" s="29" customFormat="1" ht="79.5" customHeight="1">
      <c r="A13" s="78">
        <f t="shared" ref="A13:A47" si="0">A12+1</f>
        <v>3</v>
      </c>
      <c r="B13" s="79" t="s">
        <v>91</v>
      </c>
      <c r="C13" s="79" t="s">
        <v>78</v>
      </c>
      <c r="D13" s="80">
        <v>12790</v>
      </c>
      <c r="E13" s="80">
        <v>2367</v>
      </c>
      <c r="F13" s="79" t="s">
        <v>79</v>
      </c>
      <c r="G13" s="80">
        <v>1229</v>
      </c>
      <c r="H13" s="81">
        <v>5</v>
      </c>
      <c r="I13" s="81">
        <v>4</v>
      </c>
      <c r="J13" s="81">
        <v>70</v>
      </c>
      <c r="K13" s="91" t="s">
        <v>92</v>
      </c>
      <c r="L13" s="83">
        <f>M13+N13+O13+Q13</f>
        <v>4056290</v>
      </c>
      <c r="M13" s="83">
        <v>3932800</v>
      </c>
      <c r="N13" s="83">
        <v>39328</v>
      </c>
      <c r="O13" s="83"/>
      <c r="P13" s="83"/>
      <c r="Q13" s="85">
        <v>84162</v>
      </c>
      <c r="R13" s="92">
        <f>M13/G13</f>
        <v>3200</v>
      </c>
      <c r="T13" s="87"/>
      <c r="U13" s="88"/>
      <c r="V13" s="89"/>
      <c r="W13" s="90"/>
    </row>
    <row r="14" spans="1:23" s="98" customFormat="1" ht="85.5" customHeight="1">
      <c r="A14" s="78">
        <f t="shared" si="0"/>
        <v>4</v>
      </c>
      <c r="B14" s="93" t="s">
        <v>93</v>
      </c>
      <c r="C14" s="79" t="s">
        <v>78</v>
      </c>
      <c r="D14" s="94">
        <v>10524</v>
      </c>
      <c r="E14" s="94">
        <v>1945.4</v>
      </c>
      <c r="F14" s="79" t="s">
        <v>79</v>
      </c>
      <c r="G14" s="94">
        <v>1183</v>
      </c>
      <c r="H14" s="81">
        <v>5</v>
      </c>
      <c r="I14" s="81">
        <v>4</v>
      </c>
      <c r="J14" s="95">
        <v>52</v>
      </c>
      <c r="K14" s="96" t="s">
        <v>94</v>
      </c>
      <c r="L14" s="97">
        <f>M14+N14+O14+Q14</f>
        <v>799032</v>
      </c>
      <c r="M14" s="97">
        <v>780000</v>
      </c>
      <c r="N14" s="97"/>
      <c r="O14" s="84">
        <v>2340</v>
      </c>
      <c r="P14" s="97"/>
      <c r="Q14" s="85">
        <v>16692</v>
      </c>
      <c r="R14" s="92">
        <f>M14/J14</f>
        <v>15000</v>
      </c>
      <c r="T14" s="87"/>
      <c r="U14" s="88"/>
      <c r="V14" s="89"/>
      <c r="W14" s="90"/>
    </row>
    <row r="15" spans="1:23" s="29" customFormat="1" ht="79.5" customHeight="1">
      <c r="A15" s="78">
        <f t="shared" si="0"/>
        <v>5</v>
      </c>
      <c r="B15" s="79" t="s">
        <v>95</v>
      </c>
      <c r="C15" s="99" t="s">
        <v>78</v>
      </c>
      <c r="D15" s="80">
        <v>9014</v>
      </c>
      <c r="E15" s="80">
        <v>1929</v>
      </c>
      <c r="F15" s="80" t="s">
        <v>96</v>
      </c>
      <c r="G15" s="80">
        <v>913</v>
      </c>
      <c r="H15" s="81">
        <v>2</v>
      </c>
      <c r="I15" s="81">
        <v>1</v>
      </c>
      <c r="J15" s="81">
        <v>17</v>
      </c>
      <c r="K15" s="91" t="s">
        <v>92</v>
      </c>
      <c r="L15" s="83">
        <f t="shared" ref="L15:L44" si="1">M15+N15+O15+Q15</f>
        <v>3013338</v>
      </c>
      <c r="M15" s="83">
        <v>2921600</v>
      </c>
      <c r="N15" s="83">
        <v>29216</v>
      </c>
      <c r="O15" s="83"/>
      <c r="P15" s="83"/>
      <c r="Q15" s="85">
        <v>62522</v>
      </c>
      <c r="R15" s="92">
        <f>M15/G15</f>
        <v>3200</v>
      </c>
      <c r="T15" s="87"/>
      <c r="U15" s="88"/>
      <c r="V15" s="89"/>
      <c r="W15" s="90"/>
    </row>
    <row r="16" spans="1:23" s="100" customFormat="1" ht="42.75" customHeight="1">
      <c r="A16" s="78">
        <f t="shared" si="0"/>
        <v>6</v>
      </c>
      <c r="B16" s="79" t="s">
        <v>97</v>
      </c>
      <c r="C16" s="79" t="s">
        <v>78</v>
      </c>
      <c r="D16" s="80">
        <v>11811</v>
      </c>
      <c r="E16" s="80">
        <v>2330.9</v>
      </c>
      <c r="F16" s="79" t="s">
        <v>80</v>
      </c>
      <c r="G16" s="80">
        <v>980</v>
      </c>
      <c r="H16" s="81">
        <v>5</v>
      </c>
      <c r="I16" s="81">
        <v>3</v>
      </c>
      <c r="J16" s="81">
        <v>60</v>
      </c>
      <c r="K16" s="91" t="s">
        <v>90</v>
      </c>
      <c r="L16" s="97">
        <f>M16+N16+O16+Q16</f>
        <v>2308998</v>
      </c>
      <c r="M16" s="97">
        <v>2254000</v>
      </c>
      <c r="N16" s="97"/>
      <c r="O16" s="84">
        <v>6762</v>
      </c>
      <c r="P16" s="97"/>
      <c r="Q16" s="85">
        <v>48236</v>
      </c>
      <c r="R16" s="92">
        <f>M16/G16</f>
        <v>2300</v>
      </c>
      <c r="T16" s="87"/>
      <c r="U16" s="101"/>
      <c r="V16" s="102"/>
      <c r="W16" s="103"/>
    </row>
    <row r="17" spans="1:23" s="100" customFormat="1" ht="41.25" customHeight="1">
      <c r="A17" s="78">
        <f t="shared" si="0"/>
        <v>7</v>
      </c>
      <c r="B17" s="93" t="s">
        <v>98</v>
      </c>
      <c r="C17" s="99" t="s">
        <v>78</v>
      </c>
      <c r="D17" s="94">
        <v>30432</v>
      </c>
      <c r="E17" s="94">
        <v>5437.4</v>
      </c>
      <c r="F17" s="79" t="s">
        <v>80</v>
      </c>
      <c r="G17" s="94">
        <v>2101</v>
      </c>
      <c r="H17" s="81">
        <v>5</v>
      </c>
      <c r="I17" s="81">
        <v>9</v>
      </c>
      <c r="J17" s="95">
        <v>105</v>
      </c>
      <c r="K17" s="91" t="s">
        <v>90</v>
      </c>
      <c r="L17" s="97">
        <f>M17+N17+O17+Q17</f>
        <v>4950208</v>
      </c>
      <c r="M17" s="97">
        <v>4832300</v>
      </c>
      <c r="N17" s="97"/>
      <c r="O17" s="84">
        <v>14497</v>
      </c>
      <c r="P17" s="97"/>
      <c r="Q17" s="85">
        <v>103411</v>
      </c>
      <c r="R17" s="92">
        <f t="shared" ref="R17:R20" si="2">M17/G17</f>
        <v>2300</v>
      </c>
      <c r="T17" s="87"/>
      <c r="U17" s="101"/>
      <c r="V17" s="102"/>
      <c r="W17" s="103"/>
    </row>
    <row r="18" spans="1:23" s="29" customFormat="1" ht="41.25" customHeight="1">
      <c r="A18" s="78">
        <f t="shared" si="0"/>
        <v>8</v>
      </c>
      <c r="B18" s="79" t="s">
        <v>99</v>
      </c>
      <c r="C18" s="79" t="s">
        <v>76</v>
      </c>
      <c r="D18" s="94">
        <v>19035</v>
      </c>
      <c r="E18" s="94">
        <v>3349.5</v>
      </c>
      <c r="F18" s="79" t="s">
        <v>80</v>
      </c>
      <c r="G18" s="94">
        <v>1306</v>
      </c>
      <c r="H18" s="81">
        <v>5</v>
      </c>
      <c r="I18" s="81">
        <v>5</v>
      </c>
      <c r="J18" s="95">
        <v>100</v>
      </c>
      <c r="K18" s="91" t="s">
        <v>90</v>
      </c>
      <c r="L18" s="97">
        <f>M18+N18+O18+Q18</f>
        <v>3077092</v>
      </c>
      <c r="M18" s="97">
        <v>3003800</v>
      </c>
      <c r="N18" s="97"/>
      <c r="O18" s="84">
        <v>9011</v>
      </c>
      <c r="P18" s="97"/>
      <c r="Q18" s="85">
        <v>64281</v>
      </c>
      <c r="R18" s="92">
        <f t="shared" si="2"/>
        <v>2300</v>
      </c>
      <c r="T18" s="87"/>
      <c r="U18" s="104"/>
      <c r="V18" s="89"/>
      <c r="W18" s="90"/>
    </row>
    <row r="19" spans="1:23" s="106" customFormat="1" ht="81" customHeight="1">
      <c r="A19" s="78">
        <f>A18+1</f>
        <v>9</v>
      </c>
      <c r="B19" s="105" t="s">
        <v>100</v>
      </c>
      <c r="C19" s="79" t="s">
        <v>78</v>
      </c>
      <c r="D19" s="80">
        <v>2421.3000000000002</v>
      </c>
      <c r="E19" s="80">
        <v>2421.3000000000002</v>
      </c>
      <c r="F19" s="79" t="s">
        <v>79</v>
      </c>
      <c r="G19" s="80">
        <v>1193</v>
      </c>
      <c r="H19" s="81">
        <v>5</v>
      </c>
      <c r="I19" s="81">
        <v>4</v>
      </c>
      <c r="J19" s="81">
        <v>80</v>
      </c>
      <c r="K19" s="91" t="s">
        <v>92</v>
      </c>
      <c r="L19" s="83">
        <f t="shared" si="1"/>
        <v>3937473</v>
      </c>
      <c r="M19" s="83">
        <v>3817600</v>
      </c>
      <c r="N19" s="83">
        <v>38176</v>
      </c>
      <c r="O19" s="83"/>
      <c r="P19" s="83"/>
      <c r="Q19" s="85">
        <v>81697</v>
      </c>
      <c r="R19" s="92">
        <f t="shared" si="2"/>
        <v>3200</v>
      </c>
      <c r="T19" s="107"/>
      <c r="U19" s="108"/>
      <c r="V19" s="109"/>
      <c r="W19" s="110"/>
    </row>
    <row r="20" spans="1:23" s="29" customFormat="1" ht="63" customHeight="1">
      <c r="A20" s="78">
        <f t="shared" si="0"/>
        <v>10</v>
      </c>
      <c r="B20" s="105" t="s">
        <v>101</v>
      </c>
      <c r="C20" s="79" t="s">
        <v>82</v>
      </c>
      <c r="D20" s="80">
        <v>1369</v>
      </c>
      <c r="E20" s="80">
        <v>428.9</v>
      </c>
      <c r="F20" s="79" t="s">
        <v>79</v>
      </c>
      <c r="G20" s="80">
        <v>473.2</v>
      </c>
      <c r="H20" s="81">
        <v>2</v>
      </c>
      <c r="I20" s="81">
        <v>2</v>
      </c>
      <c r="J20" s="81">
        <v>8</v>
      </c>
      <c r="K20" s="91" t="s">
        <v>92</v>
      </c>
      <c r="L20" s="83">
        <f t="shared" si="1"/>
        <v>1569359</v>
      </c>
      <c r="M20" s="83">
        <v>1514240</v>
      </c>
      <c r="N20" s="83">
        <v>22714</v>
      </c>
      <c r="O20" s="83"/>
      <c r="P20" s="83"/>
      <c r="Q20" s="85">
        <v>32405</v>
      </c>
      <c r="R20" s="92">
        <f t="shared" si="2"/>
        <v>3200</v>
      </c>
      <c r="T20" s="87"/>
      <c r="U20" s="88"/>
      <c r="V20" s="89"/>
      <c r="W20" s="90"/>
    </row>
    <row r="21" spans="1:23" s="29" customFormat="1" ht="82.5" customHeight="1">
      <c r="A21" s="78">
        <f t="shared" si="0"/>
        <v>11</v>
      </c>
      <c r="B21" s="93" t="s">
        <v>102</v>
      </c>
      <c r="C21" s="99" t="s">
        <v>78</v>
      </c>
      <c r="D21" s="80">
        <v>1185.4000000000001</v>
      </c>
      <c r="E21" s="80">
        <v>1222.5999999999999</v>
      </c>
      <c r="F21" s="79" t="s">
        <v>80</v>
      </c>
      <c r="G21" s="80">
        <v>1036</v>
      </c>
      <c r="H21" s="81">
        <v>2</v>
      </c>
      <c r="I21" s="81">
        <v>4</v>
      </c>
      <c r="J21" s="81">
        <v>24</v>
      </c>
      <c r="K21" s="82" t="s">
        <v>103</v>
      </c>
      <c r="L21" s="83">
        <f t="shared" si="1"/>
        <v>4167269</v>
      </c>
      <c r="M21" s="83">
        <v>4040400</v>
      </c>
      <c r="N21" s="83">
        <v>40404</v>
      </c>
      <c r="O21" s="83"/>
      <c r="P21" s="83"/>
      <c r="Q21" s="85">
        <v>86465</v>
      </c>
      <c r="R21" s="92">
        <f>M21/G21</f>
        <v>3900</v>
      </c>
      <c r="T21" s="87"/>
      <c r="U21" s="88"/>
      <c r="V21" s="89"/>
      <c r="W21" s="90"/>
    </row>
    <row r="22" spans="1:23" s="29" customFormat="1" ht="99" customHeight="1">
      <c r="A22" s="78">
        <f t="shared" si="0"/>
        <v>12</v>
      </c>
      <c r="B22" s="111" t="s">
        <v>199</v>
      </c>
      <c r="C22" s="112" t="s">
        <v>78</v>
      </c>
      <c r="D22" s="113">
        <v>1165.5</v>
      </c>
      <c r="E22" s="113">
        <v>1344.3</v>
      </c>
      <c r="F22" s="114" t="s">
        <v>80</v>
      </c>
      <c r="G22" s="113">
        <v>729.7</v>
      </c>
      <c r="H22" s="115">
        <v>3</v>
      </c>
      <c r="I22" s="115">
        <v>2</v>
      </c>
      <c r="J22" s="115">
        <v>29</v>
      </c>
      <c r="K22" s="116" t="s">
        <v>103</v>
      </c>
      <c r="L22" s="117">
        <f t="shared" si="1"/>
        <v>2949418</v>
      </c>
      <c r="M22" s="117">
        <v>2845830</v>
      </c>
      <c r="N22" s="117">
        <v>42687</v>
      </c>
      <c r="O22" s="117"/>
      <c r="P22" s="83"/>
      <c r="Q22" s="85">
        <v>60901</v>
      </c>
      <c r="R22" s="92">
        <f t="shared" ref="R22:R23" si="3">M22/G22</f>
        <v>3899.9999999999995</v>
      </c>
      <c r="T22" s="3"/>
      <c r="U22" s="88"/>
      <c r="V22" s="89"/>
      <c r="W22" s="90"/>
    </row>
    <row r="23" spans="1:23" s="29" customFormat="1" ht="98.25" customHeight="1">
      <c r="A23" s="78">
        <f t="shared" si="0"/>
        <v>13</v>
      </c>
      <c r="B23" s="114" t="s">
        <v>180</v>
      </c>
      <c r="C23" s="114" t="s">
        <v>78</v>
      </c>
      <c r="D23" s="113">
        <v>26318</v>
      </c>
      <c r="E23" s="113">
        <v>4158.2</v>
      </c>
      <c r="F23" s="114" t="s">
        <v>181</v>
      </c>
      <c r="G23" s="113">
        <v>1694</v>
      </c>
      <c r="H23" s="115">
        <v>5</v>
      </c>
      <c r="I23" s="115">
        <v>7</v>
      </c>
      <c r="J23" s="115">
        <v>105</v>
      </c>
      <c r="K23" s="116" t="s">
        <v>182</v>
      </c>
      <c r="L23" s="117">
        <f t="shared" si="1"/>
        <v>6781014</v>
      </c>
      <c r="M23" s="117">
        <v>6606600</v>
      </c>
      <c r="N23" s="117">
        <v>33033</v>
      </c>
      <c r="O23" s="117"/>
      <c r="P23" s="83"/>
      <c r="Q23" s="85">
        <v>141381</v>
      </c>
      <c r="R23" s="92">
        <f t="shared" si="3"/>
        <v>3900</v>
      </c>
      <c r="T23" s="87"/>
      <c r="U23" s="88"/>
      <c r="V23" s="89"/>
      <c r="W23" s="90"/>
    </row>
    <row r="24" spans="1:23" s="100" customFormat="1" ht="39.75" customHeight="1">
      <c r="A24" s="78">
        <f t="shared" si="0"/>
        <v>14</v>
      </c>
      <c r="B24" s="118" t="s">
        <v>183</v>
      </c>
      <c r="C24" s="114" t="s">
        <v>78</v>
      </c>
      <c r="D24" s="113">
        <v>5360</v>
      </c>
      <c r="E24" s="113">
        <v>1139.3</v>
      </c>
      <c r="F24" s="114" t="s">
        <v>79</v>
      </c>
      <c r="G24" s="113">
        <v>585</v>
      </c>
      <c r="H24" s="115">
        <v>4</v>
      </c>
      <c r="I24" s="115">
        <v>2</v>
      </c>
      <c r="J24" s="115">
        <v>32</v>
      </c>
      <c r="K24" s="119" t="s">
        <v>81</v>
      </c>
      <c r="L24" s="117">
        <f t="shared" si="1"/>
        <v>679296</v>
      </c>
      <c r="M24" s="120">
        <v>640000</v>
      </c>
      <c r="N24" s="117">
        <v>25600</v>
      </c>
      <c r="O24" s="121"/>
      <c r="P24" s="97"/>
      <c r="Q24" s="85">
        <v>13696</v>
      </c>
      <c r="R24" s="92">
        <f>M24/J24</f>
        <v>20000</v>
      </c>
      <c r="T24" s="101"/>
      <c r="V24" s="102"/>
      <c r="W24" s="103"/>
    </row>
    <row r="25" spans="1:23" s="29" customFormat="1" ht="78" customHeight="1">
      <c r="A25" s="78">
        <f t="shared" si="0"/>
        <v>15</v>
      </c>
      <c r="B25" s="122" t="s">
        <v>184</v>
      </c>
      <c r="C25" s="114" t="s">
        <v>78</v>
      </c>
      <c r="D25" s="123">
        <v>5860</v>
      </c>
      <c r="E25" s="123">
        <v>1198.8</v>
      </c>
      <c r="F25" s="114" t="s">
        <v>79</v>
      </c>
      <c r="G25" s="123">
        <v>896</v>
      </c>
      <c r="H25" s="124">
        <v>3</v>
      </c>
      <c r="I25" s="124">
        <v>3</v>
      </c>
      <c r="J25" s="124">
        <v>36</v>
      </c>
      <c r="K25" s="125" t="s">
        <v>92</v>
      </c>
      <c r="L25" s="117">
        <f t="shared" si="1"/>
        <v>2957230</v>
      </c>
      <c r="M25" s="117">
        <v>2867200</v>
      </c>
      <c r="N25" s="117">
        <v>28672</v>
      </c>
      <c r="O25" s="117"/>
      <c r="P25" s="126"/>
      <c r="Q25" s="85">
        <v>61358</v>
      </c>
      <c r="R25" s="92">
        <f t="shared" ref="R25:R26" si="4">M25/G25</f>
        <v>3200</v>
      </c>
      <c r="T25" s="3"/>
      <c r="U25" s="88"/>
      <c r="V25" s="89"/>
      <c r="W25" s="90"/>
    </row>
    <row r="26" spans="1:23" s="29" customFormat="1" ht="75.75" customHeight="1">
      <c r="A26" s="78">
        <f t="shared" si="0"/>
        <v>16</v>
      </c>
      <c r="B26" s="114" t="s">
        <v>185</v>
      </c>
      <c r="C26" s="114" t="s">
        <v>78</v>
      </c>
      <c r="D26" s="113">
        <v>2396</v>
      </c>
      <c r="E26" s="113">
        <v>560</v>
      </c>
      <c r="F26" s="114" t="s">
        <v>79</v>
      </c>
      <c r="G26" s="113">
        <v>432</v>
      </c>
      <c r="H26" s="115">
        <v>2</v>
      </c>
      <c r="I26" s="115">
        <v>2</v>
      </c>
      <c r="J26" s="115">
        <v>8</v>
      </c>
      <c r="K26" s="125" t="s">
        <v>92</v>
      </c>
      <c r="L26" s="117">
        <f t="shared" si="1"/>
        <v>1439631</v>
      </c>
      <c r="M26" s="117">
        <v>1382400</v>
      </c>
      <c r="N26" s="117">
        <v>27648</v>
      </c>
      <c r="O26" s="117"/>
      <c r="P26" s="117"/>
      <c r="Q26" s="85">
        <v>29583</v>
      </c>
      <c r="R26" s="92">
        <f t="shared" si="4"/>
        <v>3200</v>
      </c>
      <c r="T26" s="87"/>
      <c r="U26" s="88"/>
      <c r="V26" s="89"/>
      <c r="W26" s="90"/>
    </row>
    <row r="27" spans="1:23" s="29" customFormat="1" ht="75.75" customHeight="1">
      <c r="A27" s="78">
        <f t="shared" si="0"/>
        <v>17</v>
      </c>
      <c r="B27" s="114" t="s">
        <v>186</v>
      </c>
      <c r="C27" s="114" t="s">
        <v>78</v>
      </c>
      <c r="D27" s="127">
        <v>10440</v>
      </c>
      <c r="E27" s="127">
        <v>1948</v>
      </c>
      <c r="F27" s="114" t="s">
        <v>79</v>
      </c>
      <c r="G27" s="113">
        <v>1131</v>
      </c>
      <c r="H27" s="115">
        <v>4</v>
      </c>
      <c r="I27" s="115">
        <v>4</v>
      </c>
      <c r="J27" s="115">
        <v>63</v>
      </c>
      <c r="K27" s="119" t="s">
        <v>94</v>
      </c>
      <c r="L27" s="117">
        <f t="shared" si="1"/>
        <v>968058</v>
      </c>
      <c r="M27" s="121">
        <v>945000</v>
      </c>
      <c r="N27" s="117"/>
      <c r="O27" s="128">
        <v>2835</v>
      </c>
      <c r="P27" s="117"/>
      <c r="Q27" s="85">
        <v>20223</v>
      </c>
      <c r="R27" s="129">
        <f>M27/J27</f>
        <v>15000</v>
      </c>
      <c r="T27" s="87"/>
      <c r="U27" s="88"/>
      <c r="V27" s="89"/>
      <c r="W27" s="90"/>
    </row>
    <row r="28" spans="1:23" s="29" customFormat="1" ht="42.75" customHeight="1">
      <c r="A28" s="78">
        <f t="shared" si="0"/>
        <v>18</v>
      </c>
      <c r="B28" s="114" t="s">
        <v>187</v>
      </c>
      <c r="C28" s="114" t="s">
        <v>78</v>
      </c>
      <c r="D28" s="127">
        <v>15261</v>
      </c>
      <c r="E28" s="127">
        <v>3069.2</v>
      </c>
      <c r="F28" s="114" t="s">
        <v>80</v>
      </c>
      <c r="G28" s="113">
        <v>1200.4000000000001</v>
      </c>
      <c r="H28" s="115">
        <v>5</v>
      </c>
      <c r="I28" s="115">
        <v>4</v>
      </c>
      <c r="J28" s="115">
        <v>48</v>
      </c>
      <c r="K28" s="91" t="s">
        <v>90</v>
      </c>
      <c r="L28" s="117">
        <f t="shared" si="1"/>
        <v>2828287</v>
      </c>
      <c r="M28" s="97">
        <v>2760920</v>
      </c>
      <c r="N28" s="117"/>
      <c r="O28" s="84">
        <v>8283</v>
      </c>
      <c r="P28" s="117"/>
      <c r="Q28" s="85">
        <v>59084</v>
      </c>
      <c r="R28" s="92">
        <f t="shared" ref="R28:R31" si="5">M28/G28</f>
        <v>2300</v>
      </c>
      <c r="T28" s="87"/>
      <c r="U28" s="88"/>
      <c r="V28" s="89"/>
      <c r="W28" s="90"/>
    </row>
    <row r="29" spans="1:23" s="29" customFormat="1" ht="41.25" customHeight="1">
      <c r="A29" s="78">
        <f t="shared" si="0"/>
        <v>19</v>
      </c>
      <c r="B29" s="114" t="s">
        <v>188</v>
      </c>
      <c r="C29" s="79" t="s">
        <v>76</v>
      </c>
      <c r="D29" s="113">
        <v>14027</v>
      </c>
      <c r="E29" s="113">
        <v>3075.6</v>
      </c>
      <c r="F29" s="114" t="s">
        <v>80</v>
      </c>
      <c r="G29" s="113">
        <v>1212.8</v>
      </c>
      <c r="H29" s="115">
        <v>5</v>
      </c>
      <c r="I29" s="115">
        <v>4</v>
      </c>
      <c r="J29" s="115">
        <v>80</v>
      </c>
      <c r="K29" s="91" t="s">
        <v>90</v>
      </c>
      <c r="L29" s="117">
        <f t="shared" si="1"/>
        <v>2857502</v>
      </c>
      <c r="M29" s="97">
        <v>2789440</v>
      </c>
      <c r="N29" s="117"/>
      <c r="O29" s="84">
        <v>8368</v>
      </c>
      <c r="P29" s="117"/>
      <c r="Q29" s="85">
        <v>59694</v>
      </c>
      <c r="R29" s="92">
        <f t="shared" si="5"/>
        <v>2300</v>
      </c>
      <c r="T29" s="87"/>
      <c r="U29" s="88"/>
      <c r="V29" s="89"/>
      <c r="W29" s="90"/>
    </row>
    <row r="30" spans="1:23" s="100" customFormat="1" ht="81" customHeight="1">
      <c r="A30" s="78">
        <f t="shared" si="0"/>
        <v>20</v>
      </c>
      <c r="B30" s="114" t="s">
        <v>189</v>
      </c>
      <c r="C30" s="114" t="s">
        <v>78</v>
      </c>
      <c r="D30" s="113">
        <v>4570</v>
      </c>
      <c r="E30" s="113">
        <v>1072.7</v>
      </c>
      <c r="F30" s="114" t="s">
        <v>79</v>
      </c>
      <c r="G30" s="113">
        <v>873.6</v>
      </c>
      <c r="H30" s="115">
        <v>2</v>
      </c>
      <c r="I30" s="115">
        <v>3</v>
      </c>
      <c r="J30" s="115">
        <v>14</v>
      </c>
      <c r="K30" s="119" t="s">
        <v>94</v>
      </c>
      <c r="L30" s="117">
        <f t="shared" si="1"/>
        <v>215124</v>
      </c>
      <c r="M30" s="97">
        <v>210000</v>
      </c>
      <c r="N30" s="117"/>
      <c r="O30" s="84">
        <v>630</v>
      </c>
      <c r="P30" s="117"/>
      <c r="Q30" s="85">
        <v>4494</v>
      </c>
      <c r="R30" s="129">
        <f>M30/J30</f>
        <v>15000</v>
      </c>
      <c r="T30" s="3"/>
      <c r="U30" s="101"/>
      <c r="V30" s="102"/>
      <c r="W30" s="103"/>
    </row>
    <row r="31" spans="1:23" s="29" customFormat="1" ht="44.25" customHeight="1">
      <c r="A31" s="78">
        <f t="shared" si="0"/>
        <v>21</v>
      </c>
      <c r="B31" s="114" t="s">
        <v>190</v>
      </c>
      <c r="C31" s="115" t="s">
        <v>78</v>
      </c>
      <c r="D31" s="113">
        <v>2965.25</v>
      </c>
      <c r="E31" s="113">
        <v>1186.0999999999999</v>
      </c>
      <c r="F31" s="114" t="s">
        <v>80</v>
      </c>
      <c r="G31" s="113">
        <v>783.8</v>
      </c>
      <c r="H31" s="115">
        <v>3</v>
      </c>
      <c r="I31" s="115">
        <v>3</v>
      </c>
      <c r="J31" s="115">
        <v>27</v>
      </c>
      <c r="K31" s="91" t="s">
        <v>90</v>
      </c>
      <c r="L31" s="117">
        <f t="shared" si="1"/>
        <v>1846727</v>
      </c>
      <c r="M31" s="97">
        <v>1802740</v>
      </c>
      <c r="N31" s="117"/>
      <c r="O31" s="84">
        <v>5408</v>
      </c>
      <c r="P31" s="117"/>
      <c r="Q31" s="85">
        <v>38579</v>
      </c>
      <c r="R31" s="92">
        <f t="shared" si="5"/>
        <v>2300</v>
      </c>
      <c r="T31" s="3"/>
      <c r="U31" s="88"/>
      <c r="V31" s="89"/>
      <c r="W31" s="90"/>
    </row>
    <row r="32" spans="1:23" s="29" customFormat="1" ht="63" customHeight="1">
      <c r="A32" s="78">
        <f t="shared" si="0"/>
        <v>22</v>
      </c>
      <c r="B32" s="122" t="s">
        <v>192</v>
      </c>
      <c r="C32" s="114" t="s">
        <v>78</v>
      </c>
      <c r="D32" s="123">
        <v>2060</v>
      </c>
      <c r="E32" s="123">
        <v>683.2</v>
      </c>
      <c r="F32" s="130" t="s">
        <v>104</v>
      </c>
      <c r="G32" s="123">
        <v>382.6</v>
      </c>
      <c r="H32" s="124">
        <v>2</v>
      </c>
      <c r="I32" s="124">
        <v>2</v>
      </c>
      <c r="J32" s="124">
        <v>8</v>
      </c>
      <c r="K32" s="119" t="s">
        <v>94</v>
      </c>
      <c r="L32" s="117">
        <f>M32+N32+O32+Q32</f>
        <v>122928</v>
      </c>
      <c r="M32" s="97">
        <v>120000</v>
      </c>
      <c r="N32" s="117"/>
      <c r="O32" s="84">
        <v>360</v>
      </c>
      <c r="P32" s="117"/>
      <c r="Q32" s="85">
        <v>2568</v>
      </c>
      <c r="R32" s="129">
        <f>M32/J32</f>
        <v>15000</v>
      </c>
      <c r="T32" s="3"/>
      <c r="U32" s="88"/>
      <c r="V32" s="89"/>
      <c r="W32" s="90"/>
    </row>
    <row r="33" spans="1:23" s="29" customFormat="1" ht="77.25" customHeight="1">
      <c r="A33" s="78">
        <f t="shared" si="0"/>
        <v>23</v>
      </c>
      <c r="B33" s="114" t="s">
        <v>193</v>
      </c>
      <c r="C33" s="114" t="s">
        <v>78</v>
      </c>
      <c r="D33" s="127">
        <v>2001</v>
      </c>
      <c r="E33" s="127">
        <v>515.5</v>
      </c>
      <c r="F33" s="114" t="s">
        <v>79</v>
      </c>
      <c r="G33" s="113">
        <v>382.6</v>
      </c>
      <c r="H33" s="115">
        <v>2</v>
      </c>
      <c r="I33" s="115">
        <v>2</v>
      </c>
      <c r="J33" s="115">
        <v>8</v>
      </c>
      <c r="K33" s="125" t="s">
        <v>92</v>
      </c>
      <c r="L33" s="117">
        <f t="shared" si="1"/>
        <v>1275006</v>
      </c>
      <c r="M33" s="83">
        <v>1224320</v>
      </c>
      <c r="N33" s="117">
        <v>24486</v>
      </c>
      <c r="O33" s="117"/>
      <c r="P33" s="117"/>
      <c r="Q33" s="85">
        <v>26200</v>
      </c>
      <c r="R33" s="92">
        <f t="shared" ref="R33:R34" si="6">M33/G33</f>
        <v>3200</v>
      </c>
      <c r="T33" s="3"/>
      <c r="U33" s="88"/>
      <c r="V33" s="89"/>
      <c r="W33" s="90"/>
    </row>
    <row r="34" spans="1:23" s="29" customFormat="1" ht="82.5" customHeight="1">
      <c r="A34" s="78">
        <f t="shared" si="0"/>
        <v>24</v>
      </c>
      <c r="B34" s="114" t="s">
        <v>194</v>
      </c>
      <c r="C34" s="114" t="s">
        <v>78</v>
      </c>
      <c r="D34" s="113">
        <v>5330</v>
      </c>
      <c r="E34" s="113">
        <v>1105.3</v>
      </c>
      <c r="F34" s="114" t="s">
        <v>79</v>
      </c>
      <c r="G34" s="113">
        <v>923.7</v>
      </c>
      <c r="H34" s="115">
        <v>2</v>
      </c>
      <c r="I34" s="115">
        <v>3</v>
      </c>
      <c r="J34" s="115">
        <v>18</v>
      </c>
      <c r="K34" s="125" t="s">
        <v>92</v>
      </c>
      <c r="L34" s="117">
        <f t="shared" si="1"/>
        <v>3048653</v>
      </c>
      <c r="M34" s="83">
        <v>2955840</v>
      </c>
      <c r="N34" s="117">
        <v>29558</v>
      </c>
      <c r="O34" s="117"/>
      <c r="P34" s="117"/>
      <c r="Q34" s="85">
        <v>63255</v>
      </c>
      <c r="R34" s="92">
        <f t="shared" si="6"/>
        <v>3200</v>
      </c>
      <c r="T34" s="3"/>
      <c r="U34" s="88"/>
      <c r="V34" s="89"/>
      <c r="W34" s="90"/>
    </row>
    <row r="35" spans="1:23" s="29" customFormat="1" ht="78.75" customHeight="1">
      <c r="A35" s="78">
        <f t="shared" si="0"/>
        <v>25</v>
      </c>
      <c r="B35" s="114" t="s">
        <v>195</v>
      </c>
      <c r="C35" s="114" t="s">
        <v>78</v>
      </c>
      <c r="D35" s="113">
        <v>2352</v>
      </c>
      <c r="E35" s="113">
        <v>645.4</v>
      </c>
      <c r="F35" s="114" t="s">
        <v>79</v>
      </c>
      <c r="G35" s="113">
        <v>436.8</v>
      </c>
      <c r="H35" s="115">
        <v>2</v>
      </c>
      <c r="I35" s="115">
        <v>2</v>
      </c>
      <c r="J35" s="115">
        <v>8</v>
      </c>
      <c r="K35" s="119" t="s">
        <v>94</v>
      </c>
      <c r="L35" s="117">
        <f t="shared" si="1"/>
        <v>122928</v>
      </c>
      <c r="M35" s="97">
        <v>120000</v>
      </c>
      <c r="N35" s="117"/>
      <c r="O35" s="84">
        <v>360</v>
      </c>
      <c r="P35" s="117"/>
      <c r="Q35" s="85">
        <v>2568</v>
      </c>
      <c r="R35" s="129">
        <f>M35/J35</f>
        <v>15000</v>
      </c>
      <c r="T35" s="3"/>
      <c r="U35" s="88"/>
      <c r="V35" s="89"/>
      <c r="W35" s="90"/>
    </row>
    <row r="36" spans="1:23" s="29" customFormat="1" ht="82.5" customHeight="1">
      <c r="A36" s="78">
        <f t="shared" si="0"/>
        <v>26</v>
      </c>
      <c r="B36" s="114" t="s">
        <v>196</v>
      </c>
      <c r="C36" s="114" t="s">
        <v>78</v>
      </c>
      <c r="D36" s="113">
        <v>2052</v>
      </c>
      <c r="E36" s="113">
        <v>529.20000000000005</v>
      </c>
      <c r="F36" s="114" t="s">
        <v>83</v>
      </c>
      <c r="G36" s="113">
        <v>381.1</v>
      </c>
      <c r="H36" s="115">
        <v>2</v>
      </c>
      <c r="I36" s="115">
        <v>2</v>
      </c>
      <c r="J36" s="115">
        <v>8</v>
      </c>
      <c r="K36" s="119" t="s">
        <v>94</v>
      </c>
      <c r="L36" s="117">
        <f t="shared" si="1"/>
        <v>122928</v>
      </c>
      <c r="M36" s="97">
        <v>120000</v>
      </c>
      <c r="N36" s="117"/>
      <c r="O36" s="84">
        <v>360</v>
      </c>
      <c r="P36" s="117"/>
      <c r="Q36" s="85">
        <v>2568</v>
      </c>
      <c r="R36" s="129">
        <f>M36/J36</f>
        <v>15000</v>
      </c>
      <c r="T36" s="3"/>
      <c r="U36" s="88"/>
      <c r="V36" s="89"/>
      <c r="W36" s="90"/>
    </row>
    <row r="37" spans="1:23" s="29" customFormat="1" ht="82.5" customHeight="1">
      <c r="A37" s="78">
        <f t="shared" si="0"/>
        <v>27</v>
      </c>
      <c r="B37" s="114" t="s">
        <v>197</v>
      </c>
      <c r="C37" s="114" t="s">
        <v>78</v>
      </c>
      <c r="D37" s="113">
        <v>2078</v>
      </c>
      <c r="E37" s="113">
        <v>537.20000000000005</v>
      </c>
      <c r="F37" s="114" t="s">
        <v>79</v>
      </c>
      <c r="G37" s="113">
        <v>380.5</v>
      </c>
      <c r="H37" s="115">
        <v>2</v>
      </c>
      <c r="I37" s="115">
        <v>2</v>
      </c>
      <c r="J37" s="115">
        <v>8</v>
      </c>
      <c r="K37" s="125" t="s">
        <v>92</v>
      </c>
      <c r="L37" s="117">
        <f t="shared" si="1"/>
        <v>1268009</v>
      </c>
      <c r="M37" s="83">
        <v>1217600</v>
      </c>
      <c r="N37" s="117">
        <v>24352</v>
      </c>
      <c r="O37" s="117"/>
      <c r="P37" s="117"/>
      <c r="Q37" s="85">
        <v>26057</v>
      </c>
      <c r="R37" s="92">
        <f t="shared" ref="R37:R40" si="7">M37/G37</f>
        <v>3200</v>
      </c>
      <c r="T37" s="3"/>
      <c r="U37" s="88"/>
      <c r="V37" s="89"/>
      <c r="W37" s="90"/>
    </row>
    <row r="38" spans="1:23" s="29" customFormat="1" ht="40.5" customHeight="1">
      <c r="A38" s="78">
        <f t="shared" si="0"/>
        <v>28</v>
      </c>
      <c r="B38" s="114" t="s">
        <v>198</v>
      </c>
      <c r="C38" s="114" t="s">
        <v>76</v>
      </c>
      <c r="D38" s="113">
        <v>19503</v>
      </c>
      <c r="E38" s="113">
        <v>3783.1</v>
      </c>
      <c r="F38" s="114" t="s">
        <v>80</v>
      </c>
      <c r="G38" s="113">
        <v>1403.1</v>
      </c>
      <c r="H38" s="115">
        <v>5</v>
      </c>
      <c r="I38" s="115">
        <v>7</v>
      </c>
      <c r="J38" s="115">
        <v>103</v>
      </c>
      <c r="K38" s="91" t="s">
        <v>90</v>
      </c>
      <c r="L38" s="117">
        <f t="shared" si="1"/>
        <v>4599474</v>
      </c>
      <c r="M38" s="83">
        <v>4489920</v>
      </c>
      <c r="N38" s="117"/>
      <c r="O38" s="84">
        <v>13470</v>
      </c>
      <c r="P38" s="117"/>
      <c r="Q38" s="85">
        <v>96084</v>
      </c>
      <c r="R38" s="92">
        <f t="shared" si="7"/>
        <v>3200</v>
      </c>
      <c r="T38" s="3"/>
      <c r="U38" s="88"/>
      <c r="V38" s="89"/>
      <c r="W38" s="90"/>
    </row>
    <row r="39" spans="1:23" s="29" customFormat="1" ht="80.25" customHeight="1">
      <c r="A39" s="78">
        <f t="shared" si="0"/>
        <v>29</v>
      </c>
      <c r="B39" s="114" t="s">
        <v>105</v>
      </c>
      <c r="C39" s="114" t="s">
        <v>78</v>
      </c>
      <c r="D39" s="113">
        <v>2500</v>
      </c>
      <c r="E39" s="113">
        <v>607.20000000000005</v>
      </c>
      <c r="F39" s="114" t="s">
        <v>79</v>
      </c>
      <c r="G39" s="113">
        <v>542</v>
      </c>
      <c r="H39" s="115">
        <v>2</v>
      </c>
      <c r="I39" s="115">
        <v>2</v>
      </c>
      <c r="J39" s="115">
        <v>12</v>
      </c>
      <c r="K39" s="125" t="s">
        <v>92</v>
      </c>
      <c r="L39" s="117">
        <f t="shared" si="1"/>
        <v>1806204</v>
      </c>
      <c r="M39" s="83">
        <v>1734400</v>
      </c>
      <c r="N39" s="117">
        <v>34688</v>
      </c>
      <c r="O39" s="117"/>
      <c r="P39" s="117"/>
      <c r="Q39" s="85">
        <v>37116</v>
      </c>
      <c r="R39" s="92">
        <f t="shared" si="7"/>
        <v>3200</v>
      </c>
      <c r="T39" s="3"/>
      <c r="U39" s="88"/>
      <c r="V39" s="89"/>
      <c r="W39" s="90"/>
    </row>
    <row r="40" spans="1:23" s="29" customFormat="1" ht="42" customHeight="1">
      <c r="A40" s="78">
        <f t="shared" si="0"/>
        <v>30</v>
      </c>
      <c r="B40" s="114" t="s">
        <v>106</v>
      </c>
      <c r="C40" s="114" t="s">
        <v>78</v>
      </c>
      <c r="D40" s="113">
        <v>6455</v>
      </c>
      <c r="E40" s="113">
        <v>1697.13</v>
      </c>
      <c r="F40" s="114" t="s">
        <v>80</v>
      </c>
      <c r="G40" s="113">
        <v>982.4</v>
      </c>
      <c r="H40" s="115">
        <v>3</v>
      </c>
      <c r="I40" s="115">
        <v>3</v>
      </c>
      <c r="J40" s="115">
        <v>36</v>
      </c>
      <c r="K40" s="91" t="s">
        <v>90</v>
      </c>
      <c r="L40" s="117">
        <f t="shared" si="1"/>
        <v>2314653</v>
      </c>
      <c r="M40" s="97">
        <v>2259520</v>
      </c>
      <c r="N40" s="117"/>
      <c r="O40" s="84">
        <v>6779</v>
      </c>
      <c r="P40" s="117"/>
      <c r="Q40" s="85">
        <v>48354</v>
      </c>
      <c r="R40" s="92">
        <f t="shared" si="7"/>
        <v>2300</v>
      </c>
      <c r="T40" s="3"/>
      <c r="U40" s="88"/>
      <c r="V40" s="89"/>
      <c r="W40" s="90"/>
    </row>
    <row r="41" spans="1:23" s="29" customFormat="1" ht="75.75" customHeight="1">
      <c r="A41" s="78">
        <f t="shared" si="0"/>
        <v>31</v>
      </c>
      <c r="B41" s="122" t="s">
        <v>107</v>
      </c>
      <c r="C41" s="114" t="s">
        <v>78</v>
      </c>
      <c r="D41" s="123">
        <v>2363</v>
      </c>
      <c r="E41" s="123">
        <v>572.4</v>
      </c>
      <c r="F41" s="114" t="s">
        <v>79</v>
      </c>
      <c r="G41" s="123">
        <v>424</v>
      </c>
      <c r="H41" s="124">
        <v>2</v>
      </c>
      <c r="I41" s="124">
        <v>2</v>
      </c>
      <c r="J41" s="124">
        <v>8</v>
      </c>
      <c r="K41" s="119" t="s">
        <v>94</v>
      </c>
      <c r="L41" s="117">
        <f t="shared" si="1"/>
        <v>122928</v>
      </c>
      <c r="M41" s="97">
        <v>120000</v>
      </c>
      <c r="N41" s="117"/>
      <c r="O41" s="84">
        <v>360</v>
      </c>
      <c r="P41" s="117"/>
      <c r="Q41" s="85">
        <v>2568</v>
      </c>
      <c r="R41" s="129">
        <f>M41/J41</f>
        <v>15000</v>
      </c>
      <c r="T41" s="3"/>
      <c r="U41" s="88"/>
      <c r="V41" s="89"/>
      <c r="W41" s="90"/>
    </row>
    <row r="42" spans="1:23" s="29" customFormat="1" ht="77.25" customHeight="1">
      <c r="A42" s="78">
        <f t="shared" si="0"/>
        <v>32</v>
      </c>
      <c r="B42" s="114" t="s">
        <v>108</v>
      </c>
      <c r="C42" s="114" t="s">
        <v>78</v>
      </c>
      <c r="D42" s="113">
        <v>2684</v>
      </c>
      <c r="E42" s="113">
        <v>582.6</v>
      </c>
      <c r="F42" s="114" t="s">
        <v>79</v>
      </c>
      <c r="G42" s="113">
        <v>562.5</v>
      </c>
      <c r="H42" s="115">
        <v>2</v>
      </c>
      <c r="I42" s="115">
        <v>2</v>
      </c>
      <c r="J42" s="115">
        <v>16</v>
      </c>
      <c r="K42" s="119" t="s">
        <v>94</v>
      </c>
      <c r="L42" s="117">
        <f t="shared" si="1"/>
        <v>245856</v>
      </c>
      <c r="M42" s="97">
        <v>240000</v>
      </c>
      <c r="N42" s="117"/>
      <c r="O42" s="84">
        <v>720</v>
      </c>
      <c r="P42" s="117"/>
      <c r="Q42" s="85">
        <v>5136</v>
      </c>
      <c r="R42" s="129">
        <f>M42/J42</f>
        <v>15000</v>
      </c>
      <c r="T42" s="3"/>
      <c r="U42" s="88"/>
      <c r="V42" s="89"/>
      <c r="W42" s="90"/>
    </row>
    <row r="43" spans="1:23" s="29" customFormat="1" ht="82.5" customHeight="1">
      <c r="A43" s="78">
        <f t="shared" si="0"/>
        <v>33</v>
      </c>
      <c r="B43" s="122" t="s">
        <v>109</v>
      </c>
      <c r="C43" s="131" t="s">
        <v>78</v>
      </c>
      <c r="D43" s="123">
        <v>2462</v>
      </c>
      <c r="E43" s="123">
        <v>516.20000000000005</v>
      </c>
      <c r="F43" s="130" t="s">
        <v>80</v>
      </c>
      <c r="G43" s="123">
        <v>471.9</v>
      </c>
      <c r="H43" s="124">
        <v>2</v>
      </c>
      <c r="I43" s="124">
        <v>2</v>
      </c>
      <c r="J43" s="124">
        <v>12</v>
      </c>
      <c r="K43" s="116" t="s">
        <v>103</v>
      </c>
      <c r="L43" s="117">
        <f t="shared" si="1"/>
        <v>1907401</v>
      </c>
      <c r="M43" s="117">
        <v>1840410</v>
      </c>
      <c r="N43" s="117">
        <v>27606</v>
      </c>
      <c r="O43" s="117"/>
      <c r="P43" s="120"/>
      <c r="Q43" s="85">
        <v>39385</v>
      </c>
      <c r="R43" s="129">
        <f>M43/G43</f>
        <v>3900</v>
      </c>
      <c r="T43" s="3"/>
      <c r="U43" s="88"/>
      <c r="V43" s="89"/>
      <c r="W43" s="90"/>
    </row>
    <row r="44" spans="1:23" s="29" customFormat="1" ht="78.75" customHeight="1">
      <c r="A44" s="78">
        <f t="shared" si="0"/>
        <v>34</v>
      </c>
      <c r="B44" s="122" t="s">
        <v>110</v>
      </c>
      <c r="C44" s="114" t="s">
        <v>78</v>
      </c>
      <c r="D44" s="123">
        <v>2160</v>
      </c>
      <c r="E44" s="123">
        <v>586.1</v>
      </c>
      <c r="F44" s="114" t="s">
        <v>79</v>
      </c>
      <c r="G44" s="123">
        <v>422.2</v>
      </c>
      <c r="H44" s="124">
        <v>2</v>
      </c>
      <c r="I44" s="124">
        <v>2</v>
      </c>
      <c r="J44" s="124">
        <v>8</v>
      </c>
      <c r="K44" s="119" t="s">
        <v>94</v>
      </c>
      <c r="L44" s="117">
        <f t="shared" si="1"/>
        <v>122928</v>
      </c>
      <c r="M44" s="97">
        <v>120000</v>
      </c>
      <c r="N44" s="117"/>
      <c r="O44" s="84">
        <v>360</v>
      </c>
      <c r="P44" s="117"/>
      <c r="Q44" s="85">
        <v>2568</v>
      </c>
      <c r="R44" s="129">
        <f>M44/J44</f>
        <v>15000</v>
      </c>
      <c r="T44" s="3"/>
      <c r="U44" s="88"/>
      <c r="V44" s="89"/>
      <c r="W44" s="90"/>
    </row>
    <row r="45" spans="1:23" s="29" customFormat="1" ht="78.75" customHeight="1">
      <c r="A45" s="78">
        <f t="shared" si="0"/>
        <v>35</v>
      </c>
      <c r="B45" s="114" t="s">
        <v>111</v>
      </c>
      <c r="C45" s="114" t="s">
        <v>78</v>
      </c>
      <c r="D45" s="113">
        <v>1446</v>
      </c>
      <c r="E45" s="113">
        <v>380</v>
      </c>
      <c r="F45" s="114" t="s">
        <v>79</v>
      </c>
      <c r="G45" s="113">
        <v>680</v>
      </c>
      <c r="H45" s="115">
        <v>2</v>
      </c>
      <c r="I45" s="115">
        <v>2</v>
      </c>
      <c r="J45" s="115">
        <v>8</v>
      </c>
      <c r="K45" s="132" t="s">
        <v>92</v>
      </c>
      <c r="L45" s="117">
        <f>M45+N45+O45+Q45</f>
        <v>2219969</v>
      </c>
      <c r="M45" s="117">
        <v>2142000</v>
      </c>
      <c r="N45" s="117">
        <v>32130</v>
      </c>
      <c r="O45" s="117"/>
      <c r="P45" s="117"/>
      <c r="Q45" s="121">
        <v>45839</v>
      </c>
      <c r="R45" s="129">
        <f t="shared" ref="R45:R47" si="8">M45/G45</f>
        <v>3150</v>
      </c>
      <c r="T45" s="3"/>
      <c r="U45" s="88"/>
      <c r="V45" s="89"/>
      <c r="W45" s="90"/>
    </row>
    <row r="46" spans="1:23" s="29" customFormat="1" ht="63" customHeight="1">
      <c r="A46" s="78">
        <f t="shared" si="0"/>
        <v>36</v>
      </c>
      <c r="B46" s="114" t="s">
        <v>112</v>
      </c>
      <c r="C46" s="114" t="s">
        <v>78</v>
      </c>
      <c r="D46" s="113">
        <v>2550</v>
      </c>
      <c r="E46" s="113">
        <v>480</v>
      </c>
      <c r="F46" s="114" t="s">
        <v>79</v>
      </c>
      <c r="G46" s="113">
        <v>720</v>
      </c>
      <c r="H46" s="115">
        <v>2</v>
      </c>
      <c r="I46" s="115">
        <v>2</v>
      </c>
      <c r="J46" s="115">
        <v>16</v>
      </c>
      <c r="K46" s="132" t="s">
        <v>92</v>
      </c>
      <c r="L46" s="117">
        <f>M46+N46+O46+Q46</f>
        <v>2314369</v>
      </c>
      <c r="M46" s="83">
        <v>2233085</v>
      </c>
      <c r="N46" s="117">
        <v>33496</v>
      </c>
      <c r="O46" s="117"/>
      <c r="P46" s="117"/>
      <c r="Q46" s="85">
        <v>47788</v>
      </c>
      <c r="R46" s="92">
        <f t="shared" si="8"/>
        <v>3101.5069444444443</v>
      </c>
      <c r="T46" s="3"/>
      <c r="U46" s="88"/>
      <c r="V46" s="89"/>
      <c r="W46" s="90"/>
    </row>
    <row r="47" spans="1:23" s="29" customFormat="1" ht="82.5" customHeight="1">
      <c r="A47" s="78">
        <f t="shared" si="0"/>
        <v>37</v>
      </c>
      <c r="B47" s="114" t="s">
        <v>113</v>
      </c>
      <c r="C47" s="114" t="s">
        <v>78</v>
      </c>
      <c r="D47" s="113">
        <v>2832</v>
      </c>
      <c r="E47" s="113">
        <v>1000</v>
      </c>
      <c r="F47" s="114" t="s">
        <v>79</v>
      </c>
      <c r="G47" s="113">
        <v>884</v>
      </c>
      <c r="H47" s="115">
        <v>2</v>
      </c>
      <c r="I47" s="115">
        <v>2</v>
      </c>
      <c r="J47" s="115">
        <v>16</v>
      </c>
      <c r="K47" s="132" t="s">
        <v>92</v>
      </c>
      <c r="L47" s="117">
        <f>M47+N47+O47+Q47</f>
        <v>2826449</v>
      </c>
      <c r="M47" s="83">
        <v>2740400</v>
      </c>
      <c r="N47" s="117">
        <v>27404</v>
      </c>
      <c r="O47" s="117"/>
      <c r="P47" s="117"/>
      <c r="Q47" s="85">
        <v>58645</v>
      </c>
      <c r="R47" s="92">
        <f t="shared" si="8"/>
        <v>3100</v>
      </c>
      <c r="T47" s="3"/>
      <c r="U47" s="88"/>
      <c r="V47" s="89"/>
      <c r="W47" s="90"/>
    </row>
    <row r="48" spans="1:23" s="76" customFormat="1" ht="57" customHeight="1">
      <c r="A48" s="133" t="s">
        <v>33</v>
      </c>
      <c r="B48" s="134"/>
      <c r="C48" s="135" t="s">
        <v>28</v>
      </c>
      <c r="D48" s="136">
        <f>SUM(D11:D47)</f>
        <v>268211.45</v>
      </c>
      <c r="E48" s="136">
        <f>SUM(E11:E47)</f>
        <v>59006.529999999977</v>
      </c>
      <c r="F48" s="137" t="s">
        <v>28</v>
      </c>
      <c r="G48" s="136">
        <f>SUM(G11:G47)</f>
        <v>32097.499999999996</v>
      </c>
      <c r="H48" s="138" t="s">
        <v>28</v>
      </c>
      <c r="I48" s="138" t="s">
        <v>28</v>
      </c>
      <c r="J48" s="138">
        <f>SUM(J11:J47)</f>
        <v>1365</v>
      </c>
      <c r="K48" s="139" t="s">
        <v>28</v>
      </c>
      <c r="L48" s="140">
        <f>SUM(L11:L47)</f>
        <v>82245307</v>
      </c>
      <c r="M48" s="140">
        <f>SUM(M11:M47)</f>
        <v>79875125</v>
      </c>
      <c r="N48" s="140">
        <f>SUM(N11:N47)</f>
        <v>561198</v>
      </c>
      <c r="O48" s="140">
        <f>SUM(O11:O47)</f>
        <v>99655</v>
      </c>
      <c r="P48" s="140"/>
      <c r="Q48" s="140">
        <f>SUM(Q11:Q47)</f>
        <v>1709329</v>
      </c>
      <c r="R48" s="141" t="s">
        <v>28</v>
      </c>
      <c r="S48" s="142"/>
      <c r="T48" s="143"/>
      <c r="U48" s="144"/>
    </row>
    <row r="49" spans="1:221" s="156" customFormat="1" ht="46.9" customHeight="1">
      <c r="A49" s="145" t="s">
        <v>201</v>
      </c>
      <c r="B49" s="146"/>
      <c r="C49" s="146"/>
      <c r="D49" s="146"/>
      <c r="E49" s="146"/>
      <c r="F49" s="146"/>
      <c r="G49" s="146"/>
      <c r="H49" s="146"/>
      <c r="I49" s="146"/>
      <c r="J49" s="146"/>
      <c r="K49" s="146"/>
      <c r="L49" s="146"/>
      <c r="M49" s="146"/>
      <c r="N49" s="146"/>
      <c r="O49" s="146"/>
      <c r="P49" s="146"/>
      <c r="Q49" s="146"/>
      <c r="R49" s="147"/>
      <c r="S49" s="15"/>
      <c r="T49" s="36"/>
      <c r="U49" s="148"/>
      <c r="V49" s="33"/>
      <c r="W49" s="149"/>
      <c r="X49" s="149"/>
      <c r="Y49" s="149"/>
      <c r="Z49" s="34"/>
      <c r="AA49" s="34"/>
      <c r="AB49" s="34"/>
      <c r="AC49" s="34"/>
      <c r="AD49" s="150"/>
      <c r="AE49" s="151"/>
      <c r="AF49" s="151"/>
      <c r="AG49" s="151"/>
      <c r="AH49" s="152"/>
      <c r="AI49" s="152"/>
      <c r="AJ49" s="152"/>
      <c r="AK49" s="153"/>
      <c r="AL49" s="154"/>
      <c r="AM49" s="35"/>
      <c r="AN49" s="155"/>
      <c r="AO49" s="149"/>
      <c r="AP49" s="149"/>
      <c r="AQ49" s="149"/>
      <c r="AR49" s="34"/>
      <c r="AS49" s="34"/>
      <c r="AT49" s="34"/>
      <c r="AU49" s="34"/>
      <c r="AV49" s="150"/>
      <c r="AW49" s="151"/>
      <c r="AX49" s="151"/>
      <c r="AY49" s="151"/>
      <c r="AZ49" s="152"/>
      <c r="BA49" s="152"/>
      <c r="BB49" s="152"/>
      <c r="BC49" s="153"/>
      <c r="BD49" s="154"/>
      <c r="BE49" s="35"/>
      <c r="BF49" s="155"/>
      <c r="BG49" s="149"/>
      <c r="BH49" s="149"/>
      <c r="BI49" s="149"/>
      <c r="BJ49" s="34"/>
      <c r="BK49" s="34"/>
      <c r="BL49" s="34"/>
      <c r="BM49" s="34"/>
      <c r="BN49" s="150"/>
      <c r="BO49" s="151"/>
      <c r="BP49" s="151"/>
      <c r="BQ49" s="151"/>
      <c r="BR49" s="152"/>
      <c r="BS49" s="152"/>
      <c r="BT49" s="152"/>
      <c r="BU49" s="153"/>
      <c r="BV49" s="154"/>
      <c r="BW49" s="35"/>
      <c r="BX49" s="155"/>
      <c r="BY49" s="149"/>
      <c r="BZ49" s="149"/>
      <c r="CA49" s="149"/>
      <c r="CB49" s="34"/>
      <c r="CC49" s="34"/>
      <c r="CD49" s="34"/>
      <c r="CE49" s="34"/>
      <c r="CF49" s="150"/>
      <c r="CG49" s="151"/>
      <c r="CH49" s="151"/>
      <c r="CI49" s="151"/>
      <c r="CJ49" s="152"/>
      <c r="CK49" s="152"/>
      <c r="CL49" s="152"/>
      <c r="CM49" s="153"/>
      <c r="CN49" s="154"/>
      <c r="CO49" s="35"/>
      <c r="CP49" s="155"/>
      <c r="CQ49" s="149"/>
      <c r="CR49" s="149"/>
      <c r="CS49" s="149"/>
      <c r="CT49" s="34"/>
      <c r="CU49" s="34"/>
      <c r="CV49" s="34"/>
      <c r="CW49" s="34"/>
      <c r="CX49" s="150"/>
      <c r="CY49" s="151"/>
      <c r="CZ49" s="151"/>
      <c r="DA49" s="151"/>
      <c r="DB49" s="152"/>
      <c r="DC49" s="152"/>
      <c r="DD49" s="152"/>
      <c r="DE49" s="153"/>
      <c r="DF49" s="154"/>
      <c r="DG49" s="35"/>
      <c r="DH49" s="155"/>
      <c r="DI49" s="149"/>
      <c r="DJ49" s="149"/>
      <c r="DK49" s="149"/>
      <c r="DL49" s="34"/>
      <c r="DM49" s="34"/>
      <c r="DN49" s="34"/>
      <c r="DO49" s="34"/>
      <c r="DP49" s="150"/>
      <c r="DQ49" s="151"/>
      <c r="DR49" s="151"/>
      <c r="DS49" s="151"/>
      <c r="DT49" s="152"/>
      <c r="DU49" s="152"/>
      <c r="DV49" s="152"/>
      <c r="DW49" s="153"/>
      <c r="DX49" s="154"/>
      <c r="DY49" s="35"/>
      <c r="DZ49" s="155"/>
      <c r="EA49" s="149"/>
      <c r="EB49" s="149"/>
      <c r="EC49" s="149"/>
      <c r="ED49" s="34"/>
      <c r="EE49" s="34"/>
      <c r="EF49" s="34"/>
      <c r="EG49" s="34"/>
      <c r="EH49" s="150"/>
      <c r="EI49" s="151"/>
      <c r="EJ49" s="151"/>
      <c r="EK49" s="151"/>
      <c r="EL49" s="152"/>
      <c r="EM49" s="152"/>
      <c r="EN49" s="152"/>
      <c r="EO49" s="153"/>
      <c r="EP49" s="154"/>
      <c r="EQ49" s="35"/>
      <c r="ER49" s="155"/>
      <c r="ES49" s="149"/>
      <c r="ET49" s="149"/>
      <c r="EU49" s="149"/>
      <c r="EV49" s="34"/>
      <c r="EW49" s="34"/>
      <c r="EX49" s="34"/>
      <c r="EY49" s="34"/>
      <c r="EZ49" s="150"/>
      <c r="FA49" s="151"/>
      <c r="FB49" s="151"/>
      <c r="FC49" s="151"/>
      <c r="FD49" s="152"/>
      <c r="FE49" s="152"/>
      <c r="FF49" s="152"/>
      <c r="FG49" s="153"/>
      <c r="FH49" s="154"/>
      <c r="FI49" s="35"/>
      <c r="FJ49" s="155"/>
      <c r="FK49" s="149"/>
      <c r="FL49" s="149"/>
      <c r="FM49" s="149"/>
      <c r="FN49" s="34"/>
      <c r="FO49" s="34"/>
      <c r="FP49" s="34"/>
      <c r="FQ49" s="34"/>
      <c r="FR49" s="150"/>
      <c r="FS49" s="151"/>
      <c r="FT49" s="151"/>
      <c r="FU49" s="151"/>
      <c r="FV49" s="152"/>
      <c r="FW49" s="152"/>
      <c r="FX49" s="152"/>
      <c r="FY49" s="153"/>
      <c r="FZ49" s="154"/>
      <c r="GA49" s="35"/>
      <c r="GB49" s="155"/>
      <c r="GC49" s="149"/>
      <c r="GD49" s="149"/>
      <c r="GE49" s="149"/>
      <c r="GF49" s="34"/>
      <c r="GG49" s="34"/>
      <c r="GH49" s="34"/>
      <c r="GI49" s="34"/>
      <c r="GJ49" s="150"/>
      <c r="GK49" s="151"/>
      <c r="GL49" s="151"/>
      <c r="GM49" s="151"/>
      <c r="GN49" s="152"/>
      <c r="GO49" s="152"/>
      <c r="GP49" s="152"/>
      <c r="GQ49" s="153"/>
      <c r="GR49" s="154"/>
      <c r="GS49" s="35"/>
      <c r="GT49" s="155"/>
      <c r="GU49" s="149"/>
      <c r="GV49" s="149"/>
      <c r="GW49" s="149"/>
      <c r="GX49" s="34"/>
      <c r="GY49" s="34"/>
      <c r="GZ49" s="34"/>
      <c r="HA49" s="34"/>
      <c r="HB49" s="150"/>
      <c r="HC49" s="151"/>
      <c r="HD49" s="151"/>
      <c r="HE49" s="151"/>
      <c r="HF49" s="152"/>
      <c r="HG49" s="152"/>
      <c r="HH49" s="152"/>
      <c r="HI49" s="153"/>
      <c r="HJ49" s="154"/>
      <c r="HK49" s="35"/>
      <c r="HL49" s="155"/>
      <c r="HM49" s="149"/>
    </row>
    <row r="50" spans="1:221" s="76" customFormat="1" ht="37.5" customHeight="1">
      <c r="A50" s="157" t="s">
        <v>32</v>
      </c>
      <c r="B50" s="158"/>
      <c r="C50" s="158"/>
      <c r="D50" s="158"/>
      <c r="E50" s="158"/>
      <c r="F50" s="158"/>
      <c r="G50" s="158"/>
      <c r="H50" s="158"/>
      <c r="I50" s="158"/>
      <c r="J50" s="158"/>
      <c r="K50" s="158"/>
      <c r="L50" s="158"/>
      <c r="M50" s="158"/>
      <c r="N50" s="158"/>
      <c r="O50" s="158"/>
      <c r="P50" s="158"/>
      <c r="Q50" s="158"/>
      <c r="R50" s="159"/>
      <c r="T50" s="77"/>
    </row>
    <row r="51" spans="1:221" s="29" customFormat="1" ht="79.5" customHeight="1">
      <c r="A51" s="160">
        <v>1</v>
      </c>
      <c r="B51" s="161" t="s">
        <v>115</v>
      </c>
      <c r="C51" s="161" t="s">
        <v>78</v>
      </c>
      <c r="D51" s="162">
        <v>9100</v>
      </c>
      <c r="E51" s="162">
        <v>3085.6</v>
      </c>
      <c r="F51" s="161" t="s">
        <v>79</v>
      </c>
      <c r="G51" s="162">
        <v>1872</v>
      </c>
      <c r="H51" s="163">
        <v>5</v>
      </c>
      <c r="I51" s="163">
        <v>6</v>
      </c>
      <c r="J51" s="164">
        <v>105</v>
      </c>
      <c r="K51" s="165" t="s">
        <v>92</v>
      </c>
      <c r="L51" s="166">
        <f t="shared" ref="L51:L64" si="9">M51+N51+O51+Q51</f>
        <v>6178499</v>
      </c>
      <c r="M51" s="167">
        <v>5990400</v>
      </c>
      <c r="N51" s="167">
        <v>59904</v>
      </c>
      <c r="O51" s="166"/>
      <c r="P51" s="166"/>
      <c r="Q51" s="168">
        <f t="shared" ref="Q51:Q78" si="10">ROUND(M51*2.14%,0)</f>
        <v>128195</v>
      </c>
      <c r="R51" s="169">
        <f>M51/G51</f>
        <v>3200</v>
      </c>
      <c r="T51" s="87"/>
      <c r="U51" s="36"/>
      <c r="V51" s="89"/>
      <c r="W51" s="90"/>
    </row>
    <row r="52" spans="1:221" s="29" customFormat="1" ht="43.5" customHeight="1">
      <c r="A52" s="160">
        <f t="shared" ref="A52:A78" si="11">A51+1</f>
        <v>2</v>
      </c>
      <c r="B52" s="161" t="s">
        <v>116</v>
      </c>
      <c r="C52" s="161" t="s">
        <v>78</v>
      </c>
      <c r="D52" s="162">
        <v>2899</v>
      </c>
      <c r="E52" s="162">
        <v>809</v>
      </c>
      <c r="F52" s="161" t="s">
        <v>79</v>
      </c>
      <c r="G52" s="162">
        <v>595</v>
      </c>
      <c r="H52" s="163">
        <v>2</v>
      </c>
      <c r="I52" s="163">
        <v>2</v>
      </c>
      <c r="J52" s="164">
        <v>12</v>
      </c>
      <c r="K52" s="170" t="s">
        <v>81</v>
      </c>
      <c r="L52" s="166">
        <f t="shared" si="9"/>
        <v>290770</v>
      </c>
      <c r="M52" s="167">
        <v>264000</v>
      </c>
      <c r="N52" s="166">
        <v>21120</v>
      </c>
      <c r="O52" s="166"/>
      <c r="P52" s="166"/>
      <c r="Q52" s="168">
        <f t="shared" si="10"/>
        <v>5650</v>
      </c>
      <c r="R52" s="169">
        <f>M52/J52</f>
        <v>22000</v>
      </c>
      <c r="T52" s="87"/>
      <c r="U52" s="36"/>
      <c r="V52" s="89"/>
      <c r="W52" s="90"/>
    </row>
    <row r="53" spans="1:221" s="29" customFormat="1" ht="61.5" customHeight="1">
      <c r="A53" s="160">
        <f t="shared" si="11"/>
        <v>3</v>
      </c>
      <c r="B53" s="171" t="s">
        <v>117</v>
      </c>
      <c r="C53" s="172" t="s">
        <v>78</v>
      </c>
      <c r="D53" s="173">
        <v>6143</v>
      </c>
      <c r="E53" s="173">
        <v>694</v>
      </c>
      <c r="F53" s="161" t="s">
        <v>80</v>
      </c>
      <c r="G53" s="173">
        <v>626</v>
      </c>
      <c r="H53" s="163">
        <v>3</v>
      </c>
      <c r="I53" s="163">
        <v>2</v>
      </c>
      <c r="J53" s="163">
        <v>20</v>
      </c>
      <c r="K53" s="174" t="s">
        <v>103</v>
      </c>
      <c r="L53" s="166">
        <f t="shared" si="9"/>
        <v>2607666</v>
      </c>
      <c r="M53" s="167">
        <v>2504000</v>
      </c>
      <c r="N53" s="167">
        <v>50080</v>
      </c>
      <c r="O53" s="167"/>
      <c r="P53" s="167"/>
      <c r="Q53" s="168">
        <f t="shared" si="10"/>
        <v>53586</v>
      </c>
      <c r="R53" s="169">
        <f t="shared" ref="R53:R63" si="12">M53/G53</f>
        <v>4000</v>
      </c>
      <c r="T53" s="87"/>
      <c r="U53" s="36"/>
      <c r="V53" s="89"/>
      <c r="W53" s="90"/>
    </row>
    <row r="54" spans="1:221" s="175" customFormat="1" ht="78" customHeight="1">
      <c r="A54" s="160">
        <f t="shared" si="11"/>
        <v>4</v>
      </c>
      <c r="B54" s="171" t="s">
        <v>118</v>
      </c>
      <c r="C54" s="161" t="s">
        <v>78</v>
      </c>
      <c r="D54" s="162">
        <v>11986</v>
      </c>
      <c r="E54" s="162">
        <v>2542</v>
      </c>
      <c r="F54" s="161" t="s">
        <v>79</v>
      </c>
      <c r="G54" s="162">
        <v>1141</v>
      </c>
      <c r="H54" s="163">
        <v>4</v>
      </c>
      <c r="I54" s="163">
        <v>4</v>
      </c>
      <c r="J54" s="164">
        <v>53</v>
      </c>
      <c r="K54" s="165" t="s">
        <v>92</v>
      </c>
      <c r="L54" s="166">
        <f t="shared" si="9"/>
        <v>3765848</v>
      </c>
      <c r="M54" s="167">
        <v>3651200</v>
      </c>
      <c r="N54" s="167">
        <v>36512</v>
      </c>
      <c r="O54" s="166"/>
      <c r="P54" s="166"/>
      <c r="Q54" s="168">
        <f t="shared" si="10"/>
        <v>78136</v>
      </c>
      <c r="R54" s="169">
        <f t="shared" si="12"/>
        <v>3200</v>
      </c>
      <c r="T54" s="176"/>
      <c r="U54" s="36"/>
      <c r="V54" s="89"/>
      <c r="W54" s="90"/>
    </row>
    <row r="55" spans="1:221" s="29" customFormat="1" ht="100.5" customHeight="1">
      <c r="A55" s="160">
        <f t="shared" si="11"/>
        <v>5</v>
      </c>
      <c r="B55" s="171" t="s">
        <v>119</v>
      </c>
      <c r="C55" s="172" t="s">
        <v>78</v>
      </c>
      <c r="D55" s="173">
        <v>14780</v>
      </c>
      <c r="E55" s="173">
        <v>2414.1999999999998</v>
      </c>
      <c r="F55" s="161" t="s">
        <v>80</v>
      </c>
      <c r="G55" s="173">
        <v>907.8</v>
      </c>
      <c r="H55" s="163">
        <v>5</v>
      </c>
      <c r="I55" s="163">
        <v>4</v>
      </c>
      <c r="J55" s="163">
        <v>70</v>
      </c>
      <c r="K55" s="174" t="s">
        <v>103</v>
      </c>
      <c r="L55" s="166">
        <f t="shared" si="9"/>
        <v>3745220</v>
      </c>
      <c r="M55" s="167">
        <v>3631200</v>
      </c>
      <c r="N55" s="167">
        <v>36312</v>
      </c>
      <c r="O55" s="167"/>
      <c r="P55" s="167"/>
      <c r="Q55" s="168">
        <f t="shared" si="10"/>
        <v>77708</v>
      </c>
      <c r="R55" s="169">
        <f t="shared" si="12"/>
        <v>4000</v>
      </c>
      <c r="T55" s="87"/>
      <c r="U55" s="36"/>
      <c r="V55" s="89"/>
      <c r="W55" s="90"/>
    </row>
    <row r="56" spans="1:221" s="100" customFormat="1" ht="81" customHeight="1">
      <c r="A56" s="160">
        <f t="shared" si="11"/>
        <v>6</v>
      </c>
      <c r="B56" s="171" t="s">
        <v>120</v>
      </c>
      <c r="C56" s="172" t="s">
        <v>78</v>
      </c>
      <c r="D56" s="173">
        <v>5782</v>
      </c>
      <c r="E56" s="173">
        <v>1203.7</v>
      </c>
      <c r="F56" s="161" t="s">
        <v>79</v>
      </c>
      <c r="G56" s="173">
        <v>950</v>
      </c>
      <c r="H56" s="163">
        <v>3</v>
      </c>
      <c r="I56" s="163">
        <v>3</v>
      </c>
      <c r="J56" s="163">
        <v>36</v>
      </c>
      <c r="K56" s="165" t="s">
        <v>92</v>
      </c>
      <c r="L56" s="166">
        <f t="shared" si="9"/>
        <v>2939490</v>
      </c>
      <c r="M56" s="167">
        <v>2850000</v>
      </c>
      <c r="N56" s="167">
        <v>28500</v>
      </c>
      <c r="O56" s="166"/>
      <c r="P56" s="166"/>
      <c r="Q56" s="168">
        <f t="shared" si="10"/>
        <v>60990</v>
      </c>
      <c r="R56" s="169">
        <f t="shared" si="12"/>
        <v>3000</v>
      </c>
      <c r="T56" s="87"/>
      <c r="U56" s="177"/>
      <c r="V56" s="102"/>
      <c r="W56" s="103"/>
    </row>
    <row r="57" spans="1:221" s="100" customFormat="1" ht="64.5" customHeight="1">
      <c r="A57" s="160">
        <f t="shared" si="11"/>
        <v>7</v>
      </c>
      <c r="B57" s="161" t="s">
        <v>121</v>
      </c>
      <c r="C57" s="172" t="s">
        <v>78</v>
      </c>
      <c r="D57" s="162">
        <v>15747</v>
      </c>
      <c r="E57" s="162">
        <v>2619</v>
      </c>
      <c r="F57" s="164" t="s">
        <v>122</v>
      </c>
      <c r="G57" s="162">
        <v>1265.4000000000001</v>
      </c>
      <c r="H57" s="163">
        <v>5</v>
      </c>
      <c r="I57" s="163">
        <v>4</v>
      </c>
      <c r="J57" s="164">
        <v>70</v>
      </c>
      <c r="K57" s="165" t="s">
        <v>92</v>
      </c>
      <c r="L57" s="166">
        <f t="shared" si="9"/>
        <v>4176428.0000000005</v>
      </c>
      <c r="M57" s="167">
        <v>4049280.0000000005</v>
      </c>
      <c r="N57" s="167">
        <v>40493</v>
      </c>
      <c r="O57" s="166"/>
      <c r="P57" s="166"/>
      <c r="Q57" s="168">
        <f t="shared" si="10"/>
        <v>86655</v>
      </c>
      <c r="R57" s="169">
        <f t="shared" si="12"/>
        <v>3200</v>
      </c>
      <c r="T57" s="178"/>
      <c r="U57" s="177"/>
      <c r="V57" s="102"/>
      <c r="W57" s="103"/>
    </row>
    <row r="58" spans="1:221" s="29" customFormat="1" ht="63.75" customHeight="1">
      <c r="A58" s="160">
        <f t="shared" si="11"/>
        <v>8</v>
      </c>
      <c r="B58" s="161" t="s">
        <v>123</v>
      </c>
      <c r="C58" s="161" t="s">
        <v>78</v>
      </c>
      <c r="D58" s="173">
        <v>16252</v>
      </c>
      <c r="E58" s="173">
        <v>2752.4</v>
      </c>
      <c r="F58" s="161" t="s">
        <v>79</v>
      </c>
      <c r="G58" s="173">
        <v>1008</v>
      </c>
      <c r="H58" s="163">
        <v>5</v>
      </c>
      <c r="I58" s="163">
        <v>5</v>
      </c>
      <c r="J58" s="163">
        <v>78</v>
      </c>
      <c r="K58" s="174" t="s">
        <v>103</v>
      </c>
      <c r="L58" s="166">
        <f t="shared" si="9"/>
        <v>4158605</v>
      </c>
      <c r="M58" s="167">
        <v>4032000</v>
      </c>
      <c r="N58" s="167">
        <v>40320</v>
      </c>
      <c r="O58" s="167"/>
      <c r="P58" s="167"/>
      <c r="Q58" s="168">
        <f t="shared" si="10"/>
        <v>86285</v>
      </c>
      <c r="R58" s="169">
        <f t="shared" si="12"/>
        <v>4000</v>
      </c>
      <c r="T58" s="178"/>
      <c r="U58" s="179"/>
      <c r="V58" s="89"/>
      <c r="W58" s="90"/>
    </row>
    <row r="59" spans="1:221" s="106" customFormat="1" ht="39.75" customHeight="1">
      <c r="A59" s="160">
        <f t="shared" si="11"/>
        <v>9</v>
      </c>
      <c r="B59" s="161" t="s">
        <v>124</v>
      </c>
      <c r="C59" s="161" t="s">
        <v>78</v>
      </c>
      <c r="D59" s="173">
        <v>2557</v>
      </c>
      <c r="E59" s="173">
        <v>557</v>
      </c>
      <c r="F59" s="161" t="s">
        <v>80</v>
      </c>
      <c r="G59" s="173">
        <v>423.3</v>
      </c>
      <c r="H59" s="163">
        <v>2</v>
      </c>
      <c r="I59" s="163">
        <v>2</v>
      </c>
      <c r="J59" s="163">
        <v>12</v>
      </c>
      <c r="K59" s="180" t="s">
        <v>90</v>
      </c>
      <c r="L59" s="166">
        <f t="shared" si="9"/>
        <v>997346</v>
      </c>
      <c r="M59" s="167">
        <v>973590</v>
      </c>
      <c r="N59" s="166"/>
      <c r="O59" s="168">
        <f t="shared" ref="O59" si="13">ROUND(M59*0.3%,0)</f>
        <v>2921</v>
      </c>
      <c r="P59" s="166"/>
      <c r="Q59" s="168">
        <f t="shared" si="10"/>
        <v>20835</v>
      </c>
      <c r="R59" s="169">
        <f t="shared" si="12"/>
        <v>2300</v>
      </c>
      <c r="T59" s="87"/>
      <c r="U59" s="181"/>
      <c r="V59" s="109"/>
      <c r="W59" s="110"/>
    </row>
    <row r="60" spans="1:221" s="29" customFormat="1" ht="63" customHeight="1">
      <c r="A60" s="160">
        <f t="shared" si="11"/>
        <v>10</v>
      </c>
      <c r="B60" s="161" t="s">
        <v>125</v>
      </c>
      <c r="C60" s="172" t="s">
        <v>82</v>
      </c>
      <c r="D60" s="182">
        <v>1354</v>
      </c>
      <c r="E60" s="173">
        <v>462.5</v>
      </c>
      <c r="F60" s="161" t="s">
        <v>79</v>
      </c>
      <c r="G60" s="173">
        <v>698.5</v>
      </c>
      <c r="H60" s="163">
        <v>2</v>
      </c>
      <c r="I60" s="163">
        <v>2</v>
      </c>
      <c r="J60" s="163">
        <v>8</v>
      </c>
      <c r="K60" s="165" t="s">
        <v>92</v>
      </c>
      <c r="L60" s="166">
        <f t="shared" si="9"/>
        <v>2026991</v>
      </c>
      <c r="M60" s="167">
        <v>1955800</v>
      </c>
      <c r="N60" s="167">
        <v>29337</v>
      </c>
      <c r="O60" s="166"/>
      <c r="P60" s="166"/>
      <c r="Q60" s="168">
        <f t="shared" si="10"/>
        <v>41854</v>
      </c>
      <c r="R60" s="169">
        <f t="shared" si="12"/>
        <v>2800</v>
      </c>
      <c r="T60" s="87"/>
      <c r="U60" s="36"/>
      <c r="V60" s="89"/>
      <c r="W60" s="90"/>
    </row>
    <row r="61" spans="1:221" s="29" customFormat="1" ht="63" customHeight="1">
      <c r="A61" s="160">
        <f t="shared" si="11"/>
        <v>11</v>
      </c>
      <c r="B61" s="161" t="s">
        <v>126</v>
      </c>
      <c r="C61" s="172" t="s">
        <v>82</v>
      </c>
      <c r="D61" s="182">
        <v>1375</v>
      </c>
      <c r="E61" s="173">
        <v>428.1</v>
      </c>
      <c r="F61" s="161" t="s">
        <v>79</v>
      </c>
      <c r="G61" s="173">
        <v>530</v>
      </c>
      <c r="H61" s="163">
        <v>2</v>
      </c>
      <c r="I61" s="163">
        <v>2</v>
      </c>
      <c r="J61" s="163">
        <v>8</v>
      </c>
      <c r="K61" s="165" t="s">
        <v>92</v>
      </c>
      <c r="L61" s="166">
        <f t="shared" si="9"/>
        <v>1757734</v>
      </c>
      <c r="M61" s="167">
        <v>1696000</v>
      </c>
      <c r="N61" s="167">
        <v>25440</v>
      </c>
      <c r="O61" s="166"/>
      <c r="P61" s="166"/>
      <c r="Q61" s="168">
        <f t="shared" si="10"/>
        <v>36294</v>
      </c>
      <c r="R61" s="169">
        <f t="shared" si="12"/>
        <v>3200</v>
      </c>
      <c r="T61" s="87"/>
      <c r="U61" s="36"/>
      <c r="V61" s="89"/>
      <c r="W61" s="90"/>
    </row>
    <row r="62" spans="1:221" s="29" customFormat="1" ht="80.25" customHeight="1">
      <c r="A62" s="160">
        <f t="shared" si="11"/>
        <v>12</v>
      </c>
      <c r="B62" s="161" t="s">
        <v>127</v>
      </c>
      <c r="C62" s="172" t="s">
        <v>78</v>
      </c>
      <c r="D62" s="162">
        <v>36253</v>
      </c>
      <c r="E62" s="162">
        <v>2866</v>
      </c>
      <c r="F62" s="164" t="s">
        <v>80</v>
      </c>
      <c r="G62" s="162">
        <v>1428</v>
      </c>
      <c r="H62" s="163">
        <v>6</v>
      </c>
      <c r="I62" s="163">
        <v>8</v>
      </c>
      <c r="J62" s="164">
        <v>132</v>
      </c>
      <c r="K62" s="174" t="s">
        <v>103</v>
      </c>
      <c r="L62" s="166">
        <f t="shared" si="9"/>
        <v>5891357</v>
      </c>
      <c r="M62" s="167">
        <v>5712000</v>
      </c>
      <c r="N62" s="167">
        <v>57120</v>
      </c>
      <c r="O62" s="167"/>
      <c r="P62" s="166"/>
      <c r="Q62" s="168">
        <f t="shared" si="10"/>
        <v>122237</v>
      </c>
      <c r="R62" s="169">
        <f t="shared" si="12"/>
        <v>4000</v>
      </c>
      <c r="T62" s="176"/>
      <c r="U62" s="36"/>
      <c r="V62" s="89"/>
      <c r="W62" s="90"/>
    </row>
    <row r="63" spans="1:221" s="29" customFormat="1" ht="80.25" customHeight="1">
      <c r="A63" s="183">
        <f t="shared" si="11"/>
        <v>13</v>
      </c>
      <c r="B63" s="161" t="s">
        <v>128</v>
      </c>
      <c r="C63" s="172" t="s">
        <v>78</v>
      </c>
      <c r="D63" s="182">
        <v>2079</v>
      </c>
      <c r="E63" s="182">
        <v>535.1</v>
      </c>
      <c r="F63" s="161" t="s">
        <v>79</v>
      </c>
      <c r="G63" s="173">
        <v>672</v>
      </c>
      <c r="H63" s="163">
        <v>2</v>
      </c>
      <c r="I63" s="163">
        <v>2</v>
      </c>
      <c r="J63" s="163">
        <v>8</v>
      </c>
      <c r="K63" s="165" t="s">
        <v>92</v>
      </c>
      <c r="L63" s="166">
        <f t="shared" si="9"/>
        <v>2228675</v>
      </c>
      <c r="M63" s="167">
        <v>2150400</v>
      </c>
      <c r="N63" s="167">
        <v>32256</v>
      </c>
      <c r="O63" s="166"/>
      <c r="P63" s="166"/>
      <c r="Q63" s="168">
        <f t="shared" si="10"/>
        <v>46019</v>
      </c>
      <c r="R63" s="169">
        <f t="shared" si="12"/>
        <v>3200</v>
      </c>
      <c r="T63" s="87"/>
      <c r="U63" s="36"/>
      <c r="V63" s="89"/>
      <c r="W63" s="90"/>
    </row>
    <row r="64" spans="1:221" s="29" customFormat="1" ht="78" customHeight="1">
      <c r="A64" s="160">
        <f t="shared" si="11"/>
        <v>14</v>
      </c>
      <c r="B64" s="161" t="s">
        <v>129</v>
      </c>
      <c r="C64" s="161" t="s">
        <v>78</v>
      </c>
      <c r="D64" s="162">
        <v>5204</v>
      </c>
      <c r="E64" s="162">
        <v>1455</v>
      </c>
      <c r="F64" s="161" t="s">
        <v>79</v>
      </c>
      <c r="G64" s="162">
        <v>928</v>
      </c>
      <c r="H64" s="163">
        <v>3</v>
      </c>
      <c r="I64" s="163">
        <v>3</v>
      </c>
      <c r="J64" s="164">
        <v>27</v>
      </c>
      <c r="K64" s="170" t="s">
        <v>94</v>
      </c>
      <c r="L64" s="166">
        <f t="shared" si="9"/>
        <v>608494</v>
      </c>
      <c r="M64" s="167">
        <v>594000</v>
      </c>
      <c r="N64" s="167"/>
      <c r="O64" s="168">
        <f t="shared" ref="O64" si="14">ROUND(M64*0.3%,0)</f>
        <v>1782</v>
      </c>
      <c r="P64" s="167"/>
      <c r="Q64" s="168">
        <f t="shared" si="10"/>
        <v>12712</v>
      </c>
      <c r="R64" s="169">
        <f>M64/J64</f>
        <v>22000</v>
      </c>
      <c r="T64" s="176"/>
      <c r="U64" s="36"/>
      <c r="V64" s="89"/>
      <c r="W64" s="90"/>
    </row>
    <row r="65" spans="1:221" s="29" customFormat="1" ht="82.5" customHeight="1">
      <c r="A65" s="184">
        <f t="shared" si="11"/>
        <v>15</v>
      </c>
      <c r="B65" s="185" t="s">
        <v>130</v>
      </c>
      <c r="C65" s="186" t="s">
        <v>78</v>
      </c>
      <c r="D65" s="187">
        <v>5834</v>
      </c>
      <c r="E65" s="187">
        <v>1045.2</v>
      </c>
      <c r="F65" s="186" t="s">
        <v>79</v>
      </c>
      <c r="G65" s="187">
        <v>907</v>
      </c>
      <c r="H65" s="188">
        <v>3</v>
      </c>
      <c r="I65" s="188">
        <v>3</v>
      </c>
      <c r="J65" s="188">
        <v>36</v>
      </c>
      <c r="K65" s="189" t="s">
        <v>92</v>
      </c>
      <c r="L65" s="190">
        <f>M65+N65+O65+P65+Q65</f>
        <v>2806439</v>
      </c>
      <c r="M65" s="167">
        <v>2721000</v>
      </c>
      <c r="N65" s="190">
        <v>27210</v>
      </c>
      <c r="O65" s="190"/>
      <c r="P65" s="190"/>
      <c r="Q65" s="168">
        <f t="shared" si="10"/>
        <v>58229</v>
      </c>
      <c r="R65" s="169">
        <f>M65/G65</f>
        <v>3000</v>
      </c>
      <c r="T65" s="87"/>
      <c r="U65" s="36"/>
      <c r="V65" s="89"/>
      <c r="W65" s="90"/>
    </row>
    <row r="66" spans="1:221" s="29" customFormat="1" ht="83.25" customHeight="1">
      <c r="A66" s="160">
        <f t="shared" si="11"/>
        <v>16</v>
      </c>
      <c r="B66" s="191" t="s">
        <v>131</v>
      </c>
      <c r="C66" s="192" t="s">
        <v>78</v>
      </c>
      <c r="D66" s="193">
        <v>2829</v>
      </c>
      <c r="E66" s="193">
        <v>613</v>
      </c>
      <c r="F66" s="192" t="s">
        <v>79</v>
      </c>
      <c r="G66" s="193">
        <v>556</v>
      </c>
      <c r="H66" s="194">
        <v>2</v>
      </c>
      <c r="I66" s="194">
        <v>2</v>
      </c>
      <c r="J66" s="194">
        <v>16</v>
      </c>
      <c r="K66" s="195" t="s">
        <v>94</v>
      </c>
      <c r="L66" s="196">
        <f t="shared" ref="L66:L78" si="15">M66+N66+O66+Q66</f>
        <v>360589</v>
      </c>
      <c r="M66" s="167">
        <v>352000</v>
      </c>
      <c r="N66" s="196"/>
      <c r="O66" s="168">
        <f t="shared" ref="O66:O71" si="16">ROUND(M66*0.3%,0)</f>
        <v>1056</v>
      </c>
      <c r="P66" s="196"/>
      <c r="Q66" s="168">
        <f t="shared" si="10"/>
        <v>7533</v>
      </c>
      <c r="R66" s="169">
        <f>M66/J66</f>
        <v>22000</v>
      </c>
      <c r="T66" s="176"/>
      <c r="U66" s="36"/>
      <c r="V66" s="89"/>
      <c r="W66" s="90"/>
    </row>
    <row r="67" spans="1:221" s="100" customFormat="1" ht="45" customHeight="1">
      <c r="A67" s="160">
        <f t="shared" si="11"/>
        <v>17</v>
      </c>
      <c r="B67" s="191" t="s">
        <v>132</v>
      </c>
      <c r="C67" s="197" t="s">
        <v>78</v>
      </c>
      <c r="D67" s="193">
        <v>9684</v>
      </c>
      <c r="E67" s="193">
        <v>1607</v>
      </c>
      <c r="F67" s="198" t="s">
        <v>80</v>
      </c>
      <c r="G67" s="193">
        <v>712.8</v>
      </c>
      <c r="H67" s="194">
        <v>3</v>
      </c>
      <c r="I67" s="194">
        <v>3</v>
      </c>
      <c r="J67" s="194">
        <v>36</v>
      </c>
      <c r="K67" s="180" t="s">
        <v>90</v>
      </c>
      <c r="L67" s="196">
        <f t="shared" si="15"/>
        <v>1679442</v>
      </c>
      <c r="M67" s="167">
        <v>1639440</v>
      </c>
      <c r="N67" s="196"/>
      <c r="O67" s="168">
        <f t="shared" si="16"/>
        <v>4918</v>
      </c>
      <c r="P67" s="196"/>
      <c r="Q67" s="168">
        <f t="shared" si="10"/>
        <v>35084</v>
      </c>
      <c r="R67" s="199">
        <f>M67/G67</f>
        <v>2300</v>
      </c>
      <c r="T67" s="176"/>
      <c r="U67" s="177"/>
      <c r="V67" s="102"/>
      <c r="W67" s="103"/>
    </row>
    <row r="68" spans="1:221" s="29" customFormat="1" ht="45" customHeight="1">
      <c r="A68" s="160">
        <f t="shared" si="11"/>
        <v>18</v>
      </c>
      <c r="B68" s="191" t="s">
        <v>133</v>
      </c>
      <c r="C68" s="192" t="s">
        <v>78</v>
      </c>
      <c r="D68" s="193">
        <v>7780</v>
      </c>
      <c r="E68" s="193">
        <v>1702.8</v>
      </c>
      <c r="F68" s="198" t="s">
        <v>80</v>
      </c>
      <c r="G68" s="193">
        <v>982.4</v>
      </c>
      <c r="H68" s="194">
        <v>3</v>
      </c>
      <c r="I68" s="194">
        <v>3</v>
      </c>
      <c r="J68" s="194">
        <v>36</v>
      </c>
      <c r="K68" s="180" t="s">
        <v>90</v>
      </c>
      <c r="L68" s="196">
        <f t="shared" si="15"/>
        <v>2314653</v>
      </c>
      <c r="M68" s="167">
        <v>2259520</v>
      </c>
      <c r="N68" s="196"/>
      <c r="O68" s="168">
        <f t="shared" si="16"/>
        <v>6779</v>
      </c>
      <c r="P68" s="200"/>
      <c r="Q68" s="168">
        <f t="shared" si="10"/>
        <v>48354</v>
      </c>
      <c r="R68" s="169">
        <f>M68/G68</f>
        <v>2300</v>
      </c>
      <c r="T68" s="176"/>
      <c r="U68" s="36"/>
      <c r="V68" s="89"/>
      <c r="W68" s="90"/>
    </row>
    <row r="69" spans="1:221" s="29" customFormat="1" ht="81" customHeight="1">
      <c r="A69" s="160">
        <f t="shared" si="11"/>
        <v>19</v>
      </c>
      <c r="B69" s="194" t="s">
        <v>134</v>
      </c>
      <c r="C69" s="192" t="s">
        <v>78</v>
      </c>
      <c r="D69" s="193">
        <v>12181</v>
      </c>
      <c r="E69" s="193">
        <v>1706.8</v>
      </c>
      <c r="F69" s="192" t="s">
        <v>79</v>
      </c>
      <c r="G69" s="193">
        <v>1019</v>
      </c>
      <c r="H69" s="194">
        <v>5</v>
      </c>
      <c r="I69" s="194">
        <v>4</v>
      </c>
      <c r="J69" s="194">
        <v>80</v>
      </c>
      <c r="K69" s="195" t="s">
        <v>94</v>
      </c>
      <c r="L69" s="196">
        <f t="shared" si="15"/>
        <v>1802944</v>
      </c>
      <c r="M69" s="167">
        <v>1760000</v>
      </c>
      <c r="N69" s="196"/>
      <c r="O69" s="168">
        <f t="shared" si="16"/>
        <v>5280</v>
      </c>
      <c r="P69" s="196"/>
      <c r="Q69" s="168">
        <f t="shared" si="10"/>
        <v>37664</v>
      </c>
      <c r="R69" s="169">
        <f>M69/J69</f>
        <v>22000</v>
      </c>
      <c r="T69" s="176"/>
      <c r="U69" s="36"/>
      <c r="V69" s="89"/>
      <c r="W69" s="90"/>
    </row>
    <row r="70" spans="1:221" s="29" customFormat="1" ht="43.5" customHeight="1">
      <c r="A70" s="160">
        <f t="shared" si="11"/>
        <v>20</v>
      </c>
      <c r="B70" s="191" t="s">
        <v>135</v>
      </c>
      <c r="C70" s="192" t="s">
        <v>78</v>
      </c>
      <c r="D70" s="193">
        <v>17859</v>
      </c>
      <c r="E70" s="193">
        <v>1266</v>
      </c>
      <c r="F70" s="198" t="s">
        <v>80</v>
      </c>
      <c r="G70" s="193">
        <v>1286</v>
      </c>
      <c r="H70" s="194">
        <v>5</v>
      </c>
      <c r="I70" s="194">
        <v>6</v>
      </c>
      <c r="J70" s="194">
        <v>95</v>
      </c>
      <c r="K70" s="180" t="s">
        <v>90</v>
      </c>
      <c r="L70" s="196">
        <f t="shared" si="15"/>
        <v>3029970</v>
      </c>
      <c r="M70" s="167">
        <v>2957800</v>
      </c>
      <c r="N70" s="196"/>
      <c r="O70" s="168">
        <f t="shared" si="16"/>
        <v>8873</v>
      </c>
      <c r="P70" s="196"/>
      <c r="Q70" s="168">
        <f t="shared" si="10"/>
        <v>63297</v>
      </c>
      <c r="R70" s="169">
        <f>M70/G70</f>
        <v>2300</v>
      </c>
      <c r="T70" s="176"/>
      <c r="U70" s="36"/>
      <c r="V70" s="89"/>
      <c r="W70" s="90"/>
    </row>
    <row r="71" spans="1:221" s="29" customFormat="1" ht="81" customHeight="1">
      <c r="A71" s="160">
        <f t="shared" si="11"/>
        <v>21</v>
      </c>
      <c r="B71" s="194" t="s">
        <v>136</v>
      </c>
      <c r="C71" s="192" t="s">
        <v>78</v>
      </c>
      <c r="D71" s="193">
        <v>2817</v>
      </c>
      <c r="E71" s="193">
        <v>611</v>
      </c>
      <c r="F71" s="194" t="s">
        <v>83</v>
      </c>
      <c r="G71" s="193">
        <v>563.4</v>
      </c>
      <c r="H71" s="194">
        <v>2</v>
      </c>
      <c r="I71" s="194">
        <v>2</v>
      </c>
      <c r="J71" s="194">
        <v>16</v>
      </c>
      <c r="K71" s="195" t="s">
        <v>94</v>
      </c>
      <c r="L71" s="196">
        <f t="shared" si="15"/>
        <v>360589</v>
      </c>
      <c r="M71" s="167">
        <v>352000</v>
      </c>
      <c r="N71" s="196"/>
      <c r="O71" s="168">
        <f t="shared" si="16"/>
        <v>1056</v>
      </c>
      <c r="P71" s="196"/>
      <c r="Q71" s="168">
        <f t="shared" si="10"/>
        <v>7533</v>
      </c>
      <c r="R71" s="169">
        <f>M71/J71</f>
        <v>22000</v>
      </c>
      <c r="T71" s="176"/>
      <c r="U71" s="36"/>
      <c r="V71" s="89"/>
      <c r="W71" s="90"/>
    </row>
    <row r="72" spans="1:221" s="29" customFormat="1" ht="81" customHeight="1">
      <c r="A72" s="160">
        <f t="shared" si="11"/>
        <v>22</v>
      </c>
      <c r="B72" s="191" t="s">
        <v>137</v>
      </c>
      <c r="C72" s="192" t="s">
        <v>78</v>
      </c>
      <c r="D72" s="193">
        <v>2026</v>
      </c>
      <c r="E72" s="193">
        <v>521</v>
      </c>
      <c r="F72" s="192" t="s">
        <v>79</v>
      </c>
      <c r="G72" s="193">
        <v>481.8</v>
      </c>
      <c r="H72" s="194">
        <v>2</v>
      </c>
      <c r="I72" s="194">
        <v>2</v>
      </c>
      <c r="J72" s="194">
        <v>8</v>
      </c>
      <c r="K72" s="180" t="s">
        <v>92</v>
      </c>
      <c r="L72" s="196">
        <f t="shared" si="15"/>
        <v>1505240</v>
      </c>
      <c r="M72" s="167">
        <v>1445400</v>
      </c>
      <c r="N72" s="196">
        <v>28908</v>
      </c>
      <c r="O72" s="196"/>
      <c r="P72" s="196"/>
      <c r="Q72" s="168">
        <f t="shared" si="10"/>
        <v>30932</v>
      </c>
      <c r="R72" s="169">
        <f>M72/G72</f>
        <v>3000</v>
      </c>
      <c r="T72" s="176"/>
      <c r="U72" s="36"/>
      <c r="V72" s="89"/>
      <c r="W72" s="90"/>
    </row>
    <row r="73" spans="1:221" s="29" customFormat="1" ht="82.5" customHeight="1">
      <c r="A73" s="160">
        <f t="shared" si="11"/>
        <v>23</v>
      </c>
      <c r="B73" s="192" t="s">
        <v>138</v>
      </c>
      <c r="C73" s="192" t="s">
        <v>78</v>
      </c>
      <c r="D73" s="201">
        <v>5955</v>
      </c>
      <c r="E73" s="201">
        <v>1158.8</v>
      </c>
      <c r="F73" s="192" t="s">
        <v>79</v>
      </c>
      <c r="G73" s="201">
        <v>890</v>
      </c>
      <c r="H73" s="202">
        <v>3</v>
      </c>
      <c r="I73" s="202">
        <v>3</v>
      </c>
      <c r="J73" s="202">
        <v>36</v>
      </c>
      <c r="K73" s="195" t="s">
        <v>94</v>
      </c>
      <c r="L73" s="196">
        <f t="shared" si="15"/>
        <v>811325</v>
      </c>
      <c r="M73" s="167">
        <v>792000</v>
      </c>
      <c r="N73" s="196"/>
      <c r="O73" s="168">
        <f t="shared" ref="O73:O75" si="17">ROUND(M73*0.3%,0)</f>
        <v>2376</v>
      </c>
      <c r="P73" s="196"/>
      <c r="Q73" s="168">
        <f t="shared" si="10"/>
        <v>16949</v>
      </c>
      <c r="R73" s="169">
        <f>M73/J73</f>
        <v>22000</v>
      </c>
      <c r="T73" s="176"/>
      <c r="U73" s="36"/>
      <c r="V73" s="89"/>
      <c r="W73" s="90"/>
    </row>
    <row r="74" spans="1:221" s="29" customFormat="1" ht="102" customHeight="1">
      <c r="A74" s="160">
        <f t="shared" si="11"/>
        <v>24</v>
      </c>
      <c r="B74" s="191" t="s">
        <v>139</v>
      </c>
      <c r="C74" s="192" t="s">
        <v>78</v>
      </c>
      <c r="D74" s="193">
        <v>15394</v>
      </c>
      <c r="E74" s="193">
        <v>2797.74</v>
      </c>
      <c r="F74" s="198" t="s">
        <v>80</v>
      </c>
      <c r="G74" s="193">
        <f>1.37*1120.4</f>
        <v>1534.9480000000003</v>
      </c>
      <c r="H74" s="194">
        <v>5</v>
      </c>
      <c r="I74" s="194">
        <v>4</v>
      </c>
      <c r="J74" s="194">
        <v>70</v>
      </c>
      <c r="K74" s="203" t="s">
        <v>103</v>
      </c>
      <c r="L74" s="196">
        <f t="shared" si="15"/>
        <v>6301883.0000000009</v>
      </c>
      <c r="M74" s="167">
        <v>6139792.0000000009</v>
      </c>
      <c r="N74" s="196">
        <v>30699</v>
      </c>
      <c r="O74" s="196"/>
      <c r="P74" s="200"/>
      <c r="Q74" s="168">
        <f t="shared" si="10"/>
        <v>131392</v>
      </c>
      <c r="R74" s="169">
        <f>M74/G74</f>
        <v>3999.9999999999995</v>
      </c>
      <c r="T74" s="176"/>
      <c r="U74" s="36"/>
      <c r="V74" s="89"/>
      <c r="W74" s="90"/>
    </row>
    <row r="75" spans="1:221" s="29" customFormat="1" ht="82.5" customHeight="1">
      <c r="A75" s="160">
        <f t="shared" si="11"/>
        <v>25</v>
      </c>
      <c r="B75" s="194" t="s">
        <v>140</v>
      </c>
      <c r="C75" s="192" t="s">
        <v>78</v>
      </c>
      <c r="D75" s="193">
        <v>6519</v>
      </c>
      <c r="E75" s="193">
        <v>1269.2</v>
      </c>
      <c r="F75" s="192" t="s">
        <v>79</v>
      </c>
      <c r="G75" s="193">
        <v>921</v>
      </c>
      <c r="H75" s="194">
        <v>3</v>
      </c>
      <c r="I75" s="194">
        <v>3</v>
      </c>
      <c r="J75" s="194">
        <v>36</v>
      </c>
      <c r="K75" s="195" t="s">
        <v>94</v>
      </c>
      <c r="L75" s="196">
        <f t="shared" si="15"/>
        <v>811325</v>
      </c>
      <c r="M75" s="196">
        <v>792000</v>
      </c>
      <c r="N75" s="196"/>
      <c r="O75" s="168">
        <f t="shared" si="17"/>
        <v>2376</v>
      </c>
      <c r="P75" s="196"/>
      <c r="Q75" s="168">
        <f t="shared" si="10"/>
        <v>16949</v>
      </c>
      <c r="R75" s="199">
        <f>M75/J75</f>
        <v>22000</v>
      </c>
      <c r="T75" s="176"/>
      <c r="U75" s="36"/>
      <c r="V75" s="89"/>
      <c r="W75" s="90"/>
    </row>
    <row r="76" spans="1:221" s="29" customFormat="1" ht="79.5" customHeight="1">
      <c r="A76" s="184">
        <f t="shared" si="11"/>
        <v>26</v>
      </c>
      <c r="B76" s="163" t="s">
        <v>141</v>
      </c>
      <c r="C76" s="161" t="s">
        <v>82</v>
      </c>
      <c r="D76" s="173">
        <v>1446</v>
      </c>
      <c r="E76" s="173">
        <v>640</v>
      </c>
      <c r="F76" s="164" t="s">
        <v>83</v>
      </c>
      <c r="G76" s="162">
        <v>391</v>
      </c>
      <c r="H76" s="164">
        <v>2</v>
      </c>
      <c r="I76" s="164">
        <v>2</v>
      </c>
      <c r="J76" s="164">
        <v>8</v>
      </c>
      <c r="K76" s="165" t="s">
        <v>92</v>
      </c>
      <c r="L76" s="167">
        <f t="shared" si="15"/>
        <v>1300492</v>
      </c>
      <c r="M76" s="167">
        <v>1242825</v>
      </c>
      <c r="N76" s="167">
        <v>31071</v>
      </c>
      <c r="O76" s="167"/>
      <c r="P76" s="167"/>
      <c r="Q76" s="168">
        <f t="shared" si="10"/>
        <v>26596</v>
      </c>
      <c r="R76" s="169">
        <f>M76/G76</f>
        <v>3178.5805626598467</v>
      </c>
      <c r="T76" s="176"/>
      <c r="U76" s="36"/>
      <c r="V76" s="89"/>
      <c r="W76" s="90"/>
    </row>
    <row r="77" spans="1:221" s="29" customFormat="1" ht="81" customHeight="1">
      <c r="A77" s="183">
        <f t="shared" si="11"/>
        <v>27</v>
      </c>
      <c r="B77" s="164" t="s">
        <v>142</v>
      </c>
      <c r="C77" s="161" t="s">
        <v>78</v>
      </c>
      <c r="D77" s="162">
        <v>2363</v>
      </c>
      <c r="E77" s="162">
        <v>540</v>
      </c>
      <c r="F77" s="161" t="s">
        <v>79</v>
      </c>
      <c r="G77" s="162">
        <v>610</v>
      </c>
      <c r="H77" s="164">
        <v>2</v>
      </c>
      <c r="I77" s="164">
        <v>3</v>
      </c>
      <c r="J77" s="164">
        <v>12</v>
      </c>
      <c r="K77" s="165" t="s">
        <v>92</v>
      </c>
      <c r="L77" s="167">
        <f t="shared" si="15"/>
        <v>2032813</v>
      </c>
      <c r="M77" s="167">
        <v>1952000</v>
      </c>
      <c r="N77" s="167">
        <v>39040</v>
      </c>
      <c r="O77" s="167"/>
      <c r="P77" s="167"/>
      <c r="Q77" s="168">
        <f t="shared" si="10"/>
        <v>41773</v>
      </c>
      <c r="R77" s="169">
        <f>M77/G77</f>
        <v>3200</v>
      </c>
      <c r="T77" s="176"/>
      <c r="U77" s="36"/>
      <c r="V77" s="89"/>
      <c r="W77" s="90"/>
    </row>
    <row r="78" spans="1:221" s="29" customFormat="1" ht="102" customHeight="1">
      <c r="A78" s="160">
        <f t="shared" si="11"/>
        <v>28</v>
      </c>
      <c r="B78" s="161" t="s">
        <v>143</v>
      </c>
      <c r="C78" s="161" t="s">
        <v>78</v>
      </c>
      <c r="D78" s="173">
        <v>2574</v>
      </c>
      <c r="E78" s="173">
        <v>451.6</v>
      </c>
      <c r="F78" s="161" t="s">
        <v>80</v>
      </c>
      <c r="G78" s="173">
        <f>1.37*462</f>
        <v>632.94000000000005</v>
      </c>
      <c r="H78" s="163">
        <v>2</v>
      </c>
      <c r="I78" s="163">
        <v>2</v>
      </c>
      <c r="J78" s="163">
        <v>12</v>
      </c>
      <c r="K78" s="174" t="s">
        <v>103</v>
      </c>
      <c r="L78" s="167">
        <f t="shared" si="15"/>
        <v>2623916</v>
      </c>
      <c r="M78" s="167">
        <v>2531760</v>
      </c>
      <c r="N78" s="167">
        <v>37976</v>
      </c>
      <c r="O78" s="167"/>
      <c r="P78" s="167"/>
      <c r="Q78" s="168">
        <f t="shared" si="10"/>
        <v>54180</v>
      </c>
      <c r="R78" s="169">
        <f>M78/G78</f>
        <v>3999.9999999999995</v>
      </c>
      <c r="T78" s="176"/>
      <c r="U78" s="36"/>
      <c r="V78" s="89"/>
      <c r="W78" s="90"/>
    </row>
    <row r="79" spans="1:221" s="76" customFormat="1" ht="57" customHeight="1">
      <c r="A79" s="204" t="s">
        <v>33</v>
      </c>
      <c r="B79" s="205"/>
      <c r="C79" s="171" t="s">
        <v>28</v>
      </c>
      <c r="D79" s="173">
        <f>SUM(D51:D78)</f>
        <v>226772</v>
      </c>
      <c r="E79" s="173">
        <f>SUM(E51:E78)</f>
        <v>38353.739999999991</v>
      </c>
      <c r="F79" s="173" t="s">
        <v>28</v>
      </c>
      <c r="G79" s="173">
        <f>SUM(G51:G78)</f>
        <v>24533.287999999997</v>
      </c>
      <c r="H79" s="163" t="s">
        <v>28</v>
      </c>
      <c r="I79" s="163" t="s">
        <v>28</v>
      </c>
      <c r="J79" s="163">
        <f>SUM(J51:J78)</f>
        <v>1136</v>
      </c>
      <c r="K79" s="206" t="s">
        <v>28</v>
      </c>
      <c r="L79" s="166">
        <f>SUM(L51:L78)</f>
        <v>69114743</v>
      </c>
      <c r="M79" s="166">
        <f>SUM(M51:M78)</f>
        <v>66991407</v>
      </c>
      <c r="N79" s="166">
        <f>SUM(N51:N78)</f>
        <v>652298</v>
      </c>
      <c r="O79" s="166">
        <f>SUM(O51:O78)</f>
        <v>37417</v>
      </c>
      <c r="P79" s="166"/>
      <c r="Q79" s="166">
        <f>SUM(Q51:Q78)</f>
        <v>1433621</v>
      </c>
      <c r="R79" s="169" t="s">
        <v>28</v>
      </c>
      <c r="S79" s="143">
        <f>L79-M79-N79-O79-P79-Q79</f>
        <v>0</v>
      </c>
      <c r="T79" s="207">
        <f>'[1]5.СМР'!$M$676</f>
        <v>66991406.780000001</v>
      </c>
      <c r="U79" s="208">
        <f>T79-M79</f>
        <v>-0.2199999988079071</v>
      </c>
    </row>
    <row r="80" spans="1:221" s="156" customFormat="1" ht="46.9" customHeight="1">
      <c r="A80" s="209" t="s">
        <v>202</v>
      </c>
      <c r="B80" s="146"/>
      <c r="C80" s="146"/>
      <c r="D80" s="146"/>
      <c r="E80" s="146"/>
      <c r="F80" s="146"/>
      <c r="G80" s="146"/>
      <c r="H80" s="146"/>
      <c r="I80" s="146"/>
      <c r="J80" s="146"/>
      <c r="K80" s="146"/>
      <c r="L80" s="146"/>
      <c r="M80" s="146"/>
      <c r="N80" s="146"/>
      <c r="O80" s="146"/>
      <c r="P80" s="146"/>
      <c r="Q80" s="146"/>
      <c r="R80" s="210"/>
      <c r="S80" s="37"/>
      <c r="T80" s="36"/>
      <c r="U80" s="148"/>
      <c r="V80" s="33"/>
      <c r="W80" s="149"/>
      <c r="X80" s="149"/>
      <c r="Y80" s="149"/>
      <c r="Z80" s="34"/>
      <c r="AA80" s="34"/>
      <c r="AB80" s="34"/>
      <c r="AC80" s="34"/>
      <c r="AD80" s="150"/>
      <c r="AE80" s="151"/>
      <c r="AF80" s="151"/>
      <c r="AG80" s="151"/>
      <c r="AH80" s="152"/>
      <c r="AI80" s="152"/>
      <c r="AJ80" s="152"/>
      <c r="AK80" s="153"/>
      <c r="AL80" s="154"/>
      <c r="AM80" s="35"/>
      <c r="AN80" s="155"/>
      <c r="AO80" s="149"/>
      <c r="AP80" s="149"/>
      <c r="AQ80" s="149"/>
      <c r="AR80" s="34"/>
      <c r="AS80" s="34"/>
      <c r="AT80" s="34"/>
      <c r="AU80" s="34"/>
      <c r="AV80" s="150"/>
      <c r="AW80" s="151"/>
      <c r="AX80" s="151"/>
      <c r="AY80" s="151"/>
      <c r="AZ80" s="152"/>
      <c r="BA80" s="152"/>
      <c r="BB80" s="152"/>
      <c r="BC80" s="153"/>
      <c r="BD80" s="154"/>
      <c r="BE80" s="35"/>
      <c r="BF80" s="155"/>
      <c r="BG80" s="149"/>
      <c r="BH80" s="149"/>
      <c r="BI80" s="149"/>
      <c r="BJ80" s="34"/>
      <c r="BK80" s="34"/>
      <c r="BL80" s="34"/>
      <c r="BM80" s="34"/>
      <c r="BN80" s="150"/>
      <c r="BO80" s="151"/>
      <c r="BP80" s="151"/>
      <c r="BQ80" s="151"/>
      <c r="BR80" s="152"/>
      <c r="BS80" s="152"/>
      <c r="BT80" s="152"/>
      <c r="BU80" s="153"/>
      <c r="BV80" s="154"/>
      <c r="BW80" s="35"/>
      <c r="BX80" s="155"/>
      <c r="BY80" s="149"/>
      <c r="BZ80" s="149"/>
      <c r="CA80" s="149"/>
      <c r="CB80" s="34"/>
      <c r="CC80" s="34"/>
      <c r="CD80" s="34"/>
      <c r="CE80" s="34"/>
      <c r="CF80" s="150"/>
      <c r="CG80" s="151"/>
      <c r="CH80" s="151"/>
      <c r="CI80" s="151"/>
      <c r="CJ80" s="152"/>
      <c r="CK80" s="152"/>
      <c r="CL80" s="152"/>
      <c r="CM80" s="153"/>
      <c r="CN80" s="154"/>
      <c r="CO80" s="35"/>
      <c r="CP80" s="155"/>
      <c r="CQ80" s="149"/>
      <c r="CR80" s="149"/>
      <c r="CS80" s="149"/>
      <c r="CT80" s="34"/>
      <c r="CU80" s="34"/>
      <c r="CV80" s="34"/>
      <c r="CW80" s="34"/>
      <c r="CX80" s="150"/>
      <c r="CY80" s="151"/>
      <c r="CZ80" s="151"/>
      <c r="DA80" s="151"/>
      <c r="DB80" s="152"/>
      <c r="DC80" s="152"/>
      <c r="DD80" s="152"/>
      <c r="DE80" s="153"/>
      <c r="DF80" s="154"/>
      <c r="DG80" s="35"/>
      <c r="DH80" s="155"/>
      <c r="DI80" s="149"/>
      <c r="DJ80" s="149"/>
      <c r="DK80" s="149"/>
      <c r="DL80" s="34"/>
      <c r="DM80" s="34"/>
      <c r="DN80" s="34"/>
      <c r="DO80" s="34"/>
      <c r="DP80" s="150"/>
      <c r="DQ80" s="151"/>
      <c r="DR80" s="151"/>
      <c r="DS80" s="151"/>
      <c r="DT80" s="152"/>
      <c r="DU80" s="152"/>
      <c r="DV80" s="152"/>
      <c r="DW80" s="153"/>
      <c r="DX80" s="154"/>
      <c r="DY80" s="35"/>
      <c r="DZ80" s="155"/>
      <c r="EA80" s="149"/>
      <c r="EB80" s="149"/>
      <c r="EC80" s="149"/>
      <c r="ED80" s="34"/>
      <c r="EE80" s="34"/>
      <c r="EF80" s="34"/>
      <c r="EG80" s="34"/>
      <c r="EH80" s="150"/>
      <c r="EI80" s="151"/>
      <c r="EJ80" s="151"/>
      <c r="EK80" s="151"/>
      <c r="EL80" s="152"/>
      <c r="EM80" s="152"/>
      <c r="EN80" s="152"/>
      <c r="EO80" s="153"/>
      <c r="EP80" s="154"/>
      <c r="EQ80" s="35"/>
      <c r="ER80" s="155"/>
      <c r="ES80" s="149"/>
      <c r="ET80" s="149"/>
      <c r="EU80" s="149"/>
      <c r="EV80" s="34"/>
      <c r="EW80" s="34"/>
      <c r="EX80" s="34"/>
      <c r="EY80" s="34"/>
      <c r="EZ80" s="150"/>
      <c r="FA80" s="151"/>
      <c r="FB80" s="151"/>
      <c r="FC80" s="151"/>
      <c r="FD80" s="152"/>
      <c r="FE80" s="152"/>
      <c r="FF80" s="152"/>
      <c r="FG80" s="153"/>
      <c r="FH80" s="154"/>
      <c r="FI80" s="35"/>
      <c r="FJ80" s="155"/>
      <c r="FK80" s="149"/>
      <c r="FL80" s="149"/>
      <c r="FM80" s="149"/>
      <c r="FN80" s="34"/>
      <c r="FO80" s="34"/>
      <c r="FP80" s="34"/>
      <c r="FQ80" s="34"/>
      <c r="FR80" s="150"/>
      <c r="FS80" s="151"/>
      <c r="FT80" s="151"/>
      <c r="FU80" s="151"/>
      <c r="FV80" s="152"/>
      <c r="FW80" s="152"/>
      <c r="FX80" s="152"/>
      <c r="FY80" s="153"/>
      <c r="FZ80" s="154"/>
      <c r="GA80" s="35"/>
      <c r="GB80" s="155"/>
      <c r="GC80" s="149"/>
      <c r="GD80" s="149"/>
      <c r="GE80" s="149"/>
      <c r="GF80" s="34"/>
      <c r="GG80" s="34"/>
      <c r="GH80" s="34"/>
      <c r="GI80" s="34"/>
      <c r="GJ80" s="150"/>
      <c r="GK80" s="151"/>
      <c r="GL80" s="151"/>
      <c r="GM80" s="151"/>
      <c r="GN80" s="152"/>
      <c r="GO80" s="152"/>
      <c r="GP80" s="152"/>
      <c r="GQ80" s="153"/>
      <c r="GR80" s="154"/>
      <c r="GS80" s="35"/>
      <c r="GT80" s="155"/>
      <c r="GU80" s="149"/>
      <c r="GV80" s="149"/>
      <c r="GW80" s="149"/>
      <c r="GX80" s="34"/>
      <c r="GY80" s="34"/>
      <c r="GZ80" s="34"/>
      <c r="HA80" s="34"/>
      <c r="HB80" s="150"/>
      <c r="HC80" s="151"/>
      <c r="HD80" s="151"/>
      <c r="HE80" s="151"/>
      <c r="HF80" s="152"/>
      <c r="HG80" s="152"/>
      <c r="HH80" s="152"/>
      <c r="HI80" s="153"/>
      <c r="HJ80" s="154"/>
      <c r="HK80" s="35"/>
      <c r="HL80" s="155"/>
      <c r="HM80" s="149"/>
    </row>
    <row r="81" spans="1:23" s="76" customFormat="1" ht="52.5" customHeight="1">
      <c r="A81" s="211" t="s">
        <v>32</v>
      </c>
      <c r="B81" s="212"/>
      <c r="C81" s="212"/>
      <c r="D81" s="212"/>
      <c r="E81" s="212"/>
      <c r="F81" s="212"/>
      <c r="G81" s="212"/>
      <c r="H81" s="212"/>
      <c r="I81" s="212"/>
      <c r="J81" s="212"/>
      <c r="K81" s="212"/>
      <c r="L81" s="212"/>
      <c r="M81" s="212"/>
      <c r="N81" s="212"/>
      <c r="O81" s="212"/>
      <c r="P81" s="212"/>
      <c r="Q81" s="212"/>
      <c r="R81" s="213"/>
      <c r="T81" s="77"/>
      <c r="U81" s="214">
        <f t="shared" ref="U81:U99" si="18">L81-M81-N81-O81-Q81</f>
        <v>0</v>
      </c>
    </row>
    <row r="82" spans="1:23" s="29" customFormat="1" ht="78.75" customHeight="1">
      <c r="A82" s="215">
        <v>1</v>
      </c>
      <c r="B82" s="216" t="s">
        <v>145</v>
      </c>
      <c r="C82" s="216" t="s">
        <v>78</v>
      </c>
      <c r="D82" s="217">
        <v>12381</v>
      </c>
      <c r="E82" s="217">
        <v>4851.3999999999996</v>
      </c>
      <c r="F82" s="216" t="s">
        <v>79</v>
      </c>
      <c r="G82" s="217">
        <v>1184</v>
      </c>
      <c r="H82" s="218">
        <v>5</v>
      </c>
      <c r="I82" s="218">
        <v>4</v>
      </c>
      <c r="J82" s="218">
        <v>80</v>
      </c>
      <c r="K82" s="219" t="s">
        <v>92</v>
      </c>
      <c r="L82" s="220">
        <f>M82+N82+O82+Q82</f>
        <v>3907768</v>
      </c>
      <c r="M82" s="221">
        <v>3788800</v>
      </c>
      <c r="N82" s="221">
        <v>37888</v>
      </c>
      <c r="O82" s="220"/>
      <c r="P82" s="220"/>
      <c r="Q82" s="222">
        <v>81080</v>
      </c>
      <c r="R82" s="223">
        <f>M82/G82</f>
        <v>3200</v>
      </c>
      <c r="T82" s="224"/>
      <c r="U82" s="214">
        <f t="shared" si="18"/>
        <v>0</v>
      </c>
      <c r="V82" s="89"/>
      <c r="W82" s="90"/>
    </row>
    <row r="83" spans="1:23" s="29" customFormat="1" ht="78.75" customHeight="1">
      <c r="A83" s="225">
        <f t="shared" ref="A83:A103" si="19">A82+1</f>
        <v>2</v>
      </c>
      <c r="B83" s="216" t="s">
        <v>146</v>
      </c>
      <c r="C83" s="216" t="s">
        <v>78</v>
      </c>
      <c r="D83" s="217">
        <v>12945</v>
      </c>
      <c r="E83" s="217">
        <v>2413.1999999999998</v>
      </c>
      <c r="F83" s="216" t="s">
        <v>79</v>
      </c>
      <c r="G83" s="217">
        <v>1230</v>
      </c>
      <c r="H83" s="218">
        <v>5</v>
      </c>
      <c r="I83" s="218">
        <v>4</v>
      </c>
      <c r="J83" s="218">
        <v>80</v>
      </c>
      <c r="K83" s="219" t="s">
        <v>92</v>
      </c>
      <c r="L83" s="220">
        <f>M83+N83+O83+Q83</f>
        <v>3805866</v>
      </c>
      <c r="M83" s="221">
        <v>3690000</v>
      </c>
      <c r="N83" s="221">
        <v>36900</v>
      </c>
      <c r="O83" s="220"/>
      <c r="P83" s="220"/>
      <c r="Q83" s="222">
        <v>78966</v>
      </c>
      <c r="R83" s="223">
        <f>M83/G83</f>
        <v>3000</v>
      </c>
      <c r="T83" s="224"/>
      <c r="U83" s="214">
        <f t="shared" si="18"/>
        <v>0</v>
      </c>
      <c r="V83" s="89"/>
      <c r="W83" s="90"/>
    </row>
    <row r="84" spans="1:23" s="29" customFormat="1" ht="78.75" customHeight="1">
      <c r="A84" s="225">
        <f t="shared" si="19"/>
        <v>3</v>
      </c>
      <c r="B84" s="216" t="s">
        <v>147</v>
      </c>
      <c r="C84" s="216" t="s">
        <v>78</v>
      </c>
      <c r="D84" s="217">
        <v>12339</v>
      </c>
      <c r="E84" s="217">
        <v>2416.5</v>
      </c>
      <c r="F84" s="216" t="s">
        <v>79</v>
      </c>
      <c r="G84" s="217">
        <v>1183</v>
      </c>
      <c r="H84" s="218">
        <v>5</v>
      </c>
      <c r="I84" s="218">
        <v>4</v>
      </c>
      <c r="J84" s="218">
        <v>65</v>
      </c>
      <c r="K84" s="219" t="s">
        <v>92</v>
      </c>
      <c r="L84" s="220">
        <f t="shared" ref="L84:L87" si="20">M84+N84+O84+Q84</f>
        <v>3660439</v>
      </c>
      <c r="M84" s="221">
        <v>3549000</v>
      </c>
      <c r="N84" s="221">
        <v>35490</v>
      </c>
      <c r="O84" s="220"/>
      <c r="P84" s="220"/>
      <c r="Q84" s="222">
        <v>75949</v>
      </c>
      <c r="R84" s="223">
        <f t="shared" ref="R84:R87" si="21">M84/G84</f>
        <v>3000</v>
      </c>
      <c r="T84" s="224"/>
      <c r="U84" s="214">
        <f t="shared" si="18"/>
        <v>0</v>
      </c>
      <c r="V84" s="89"/>
      <c r="W84" s="90"/>
    </row>
    <row r="85" spans="1:23" s="175" customFormat="1" ht="78.75" customHeight="1">
      <c r="A85" s="225">
        <f t="shared" si="19"/>
        <v>4</v>
      </c>
      <c r="B85" s="216" t="s">
        <v>148</v>
      </c>
      <c r="C85" s="216" t="s">
        <v>78</v>
      </c>
      <c r="D85" s="217">
        <v>19133</v>
      </c>
      <c r="E85" s="217">
        <v>3410.8</v>
      </c>
      <c r="F85" s="216" t="s">
        <v>79</v>
      </c>
      <c r="G85" s="217">
        <v>1710</v>
      </c>
      <c r="H85" s="218">
        <v>5</v>
      </c>
      <c r="I85" s="218">
        <v>6</v>
      </c>
      <c r="J85" s="218">
        <v>99</v>
      </c>
      <c r="K85" s="219" t="s">
        <v>92</v>
      </c>
      <c r="L85" s="220">
        <f t="shared" si="20"/>
        <v>5275692</v>
      </c>
      <c r="M85" s="221">
        <v>5130000</v>
      </c>
      <c r="N85" s="221">
        <v>35910</v>
      </c>
      <c r="O85" s="220"/>
      <c r="P85" s="220"/>
      <c r="Q85" s="222">
        <v>109782</v>
      </c>
      <c r="R85" s="223">
        <f t="shared" si="21"/>
        <v>3000</v>
      </c>
      <c r="T85" s="224"/>
      <c r="U85" s="214">
        <f t="shared" si="18"/>
        <v>0</v>
      </c>
      <c r="V85" s="89"/>
      <c r="W85" s="90"/>
    </row>
    <row r="86" spans="1:23" s="29" customFormat="1" ht="69" customHeight="1">
      <c r="A86" s="225">
        <f t="shared" si="19"/>
        <v>5</v>
      </c>
      <c r="B86" s="216" t="s">
        <v>149</v>
      </c>
      <c r="C86" s="226" t="s">
        <v>78</v>
      </c>
      <c r="D86" s="227">
        <v>1354</v>
      </c>
      <c r="E86" s="227">
        <v>491.3</v>
      </c>
      <c r="F86" s="216" t="s">
        <v>79</v>
      </c>
      <c r="G86" s="227">
        <v>713.3</v>
      </c>
      <c r="H86" s="218">
        <v>2</v>
      </c>
      <c r="I86" s="218">
        <v>2</v>
      </c>
      <c r="J86" s="228">
        <v>8</v>
      </c>
      <c r="K86" s="219" t="s">
        <v>92</v>
      </c>
      <c r="L86" s="220">
        <f t="shared" si="20"/>
        <v>2217793</v>
      </c>
      <c r="M86" s="221">
        <v>2139900</v>
      </c>
      <c r="N86" s="221">
        <v>32099</v>
      </c>
      <c r="O86" s="220"/>
      <c r="P86" s="220"/>
      <c r="Q86" s="222">
        <v>45794</v>
      </c>
      <c r="R86" s="223">
        <f t="shared" si="21"/>
        <v>3000</v>
      </c>
      <c r="T86" s="224"/>
      <c r="U86" s="214">
        <f t="shared" si="18"/>
        <v>0</v>
      </c>
      <c r="V86" s="89"/>
      <c r="W86" s="90"/>
    </row>
    <row r="87" spans="1:23" s="29" customFormat="1" ht="83.25" customHeight="1">
      <c r="A87" s="225">
        <f t="shared" si="19"/>
        <v>6</v>
      </c>
      <c r="B87" s="229" t="s">
        <v>150</v>
      </c>
      <c r="C87" s="216" t="s">
        <v>78</v>
      </c>
      <c r="D87" s="227">
        <v>24804</v>
      </c>
      <c r="E87" s="227">
        <v>4364.92</v>
      </c>
      <c r="F87" s="216" t="s">
        <v>79</v>
      </c>
      <c r="G87" s="227">
        <v>1787.64</v>
      </c>
      <c r="H87" s="218">
        <v>5</v>
      </c>
      <c r="I87" s="218">
        <v>8</v>
      </c>
      <c r="J87" s="228">
        <v>130</v>
      </c>
      <c r="K87" s="219" t="s">
        <v>92</v>
      </c>
      <c r="L87" s="220">
        <f t="shared" si="20"/>
        <v>5515226</v>
      </c>
      <c r="M87" s="221">
        <v>5362920</v>
      </c>
      <c r="N87" s="221">
        <v>37540</v>
      </c>
      <c r="O87" s="220"/>
      <c r="P87" s="220"/>
      <c r="Q87" s="222">
        <v>114766</v>
      </c>
      <c r="R87" s="223">
        <f t="shared" si="21"/>
        <v>3000</v>
      </c>
      <c r="T87" s="224"/>
      <c r="U87" s="214">
        <f t="shared" si="18"/>
        <v>0</v>
      </c>
      <c r="V87" s="89"/>
      <c r="W87" s="90"/>
    </row>
    <row r="88" spans="1:23" s="29" customFormat="1" ht="83.25" customHeight="1">
      <c r="A88" s="225">
        <f t="shared" si="19"/>
        <v>7</v>
      </c>
      <c r="B88" s="216" t="s">
        <v>151</v>
      </c>
      <c r="C88" s="216" t="s">
        <v>78</v>
      </c>
      <c r="D88" s="227">
        <v>4853</v>
      </c>
      <c r="E88" s="227">
        <v>985.9</v>
      </c>
      <c r="F88" s="216" t="s">
        <v>79</v>
      </c>
      <c r="G88" s="227">
        <v>869.9</v>
      </c>
      <c r="H88" s="228">
        <v>2</v>
      </c>
      <c r="I88" s="228">
        <v>3</v>
      </c>
      <c r="J88" s="228">
        <v>22</v>
      </c>
      <c r="K88" s="230" t="s">
        <v>94</v>
      </c>
      <c r="L88" s="220">
        <f>M88+N88+O88+Q88</f>
        <v>495810</v>
      </c>
      <c r="M88" s="221">
        <v>484000</v>
      </c>
      <c r="N88" s="221"/>
      <c r="O88" s="231">
        <v>1452</v>
      </c>
      <c r="P88" s="221"/>
      <c r="Q88" s="222">
        <v>10358</v>
      </c>
      <c r="R88" s="223">
        <v>22000</v>
      </c>
      <c r="T88" s="224"/>
      <c r="U88" s="214">
        <f t="shared" si="18"/>
        <v>0</v>
      </c>
      <c r="V88" s="89"/>
      <c r="W88" s="90"/>
    </row>
    <row r="89" spans="1:23" s="29" customFormat="1" ht="83.25" customHeight="1">
      <c r="A89" s="225">
        <f t="shared" si="19"/>
        <v>8</v>
      </c>
      <c r="B89" s="216" t="s">
        <v>152</v>
      </c>
      <c r="C89" s="216" t="s">
        <v>78</v>
      </c>
      <c r="D89" s="227">
        <v>23515</v>
      </c>
      <c r="E89" s="227">
        <v>5160</v>
      </c>
      <c r="F89" s="216" t="s">
        <v>80</v>
      </c>
      <c r="G89" s="227">
        <v>1220</v>
      </c>
      <c r="H89" s="218">
        <v>5</v>
      </c>
      <c r="I89" s="218">
        <v>8</v>
      </c>
      <c r="J89" s="228">
        <v>130</v>
      </c>
      <c r="K89" s="232" t="s">
        <v>103</v>
      </c>
      <c r="L89" s="220">
        <f>M89+N89+O89+Q89</f>
        <v>5033232</v>
      </c>
      <c r="M89" s="221">
        <v>4880000</v>
      </c>
      <c r="N89" s="221">
        <v>48800</v>
      </c>
      <c r="O89" s="220"/>
      <c r="P89" s="220"/>
      <c r="Q89" s="222">
        <v>104432</v>
      </c>
      <c r="R89" s="233">
        <v>4000</v>
      </c>
      <c r="T89" s="224"/>
      <c r="U89" s="214">
        <f t="shared" si="18"/>
        <v>0</v>
      </c>
      <c r="V89" s="89"/>
      <c r="W89" s="90"/>
    </row>
    <row r="90" spans="1:23" s="29" customFormat="1" ht="96.75" customHeight="1">
      <c r="A90" s="225">
        <f t="shared" si="19"/>
        <v>9</v>
      </c>
      <c r="B90" s="216" t="s">
        <v>153</v>
      </c>
      <c r="C90" s="216" t="s">
        <v>78</v>
      </c>
      <c r="D90" s="227">
        <v>17411</v>
      </c>
      <c r="E90" s="227">
        <v>3098</v>
      </c>
      <c r="F90" s="216" t="s">
        <v>80</v>
      </c>
      <c r="G90" s="227">
        <v>1225</v>
      </c>
      <c r="H90" s="218">
        <v>5</v>
      </c>
      <c r="I90" s="218">
        <v>6</v>
      </c>
      <c r="J90" s="228">
        <v>100</v>
      </c>
      <c r="K90" s="232" t="s">
        <v>103</v>
      </c>
      <c r="L90" s="220">
        <f>M90+N90+O90+Q90</f>
        <v>5053860</v>
      </c>
      <c r="M90" s="221">
        <v>4900000</v>
      </c>
      <c r="N90" s="221">
        <v>49000</v>
      </c>
      <c r="O90" s="220"/>
      <c r="P90" s="220"/>
      <c r="Q90" s="222">
        <v>104860</v>
      </c>
      <c r="R90" s="233">
        <v>4000</v>
      </c>
      <c r="T90" s="234"/>
      <c r="U90" s="214">
        <f t="shared" si="18"/>
        <v>0</v>
      </c>
      <c r="V90" s="89"/>
      <c r="W90" s="90"/>
    </row>
    <row r="91" spans="1:23" s="29" customFormat="1" ht="76.5" customHeight="1">
      <c r="A91" s="225">
        <f t="shared" si="19"/>
        <v>10</v>
      </c>
      <c r="B91" s="216" t="s">
        <v>154</v>
      </c>
      <c r="C91" s="216" t="s">
        <v>78</v>
      </c>
      <c r="D91" s="217">
        <v>6877</v>
      </c>
      <c r="E91" s="217">
        <v>1103.0999999999999</v>
      </c>
      <c r="F91" s="216" t="s">
        <v>79</v>
      </c>
      <c r="G91" s="217">
        <v>690</v>
      </c>
      <c r="H91" s="218">
        <v>4</v>
      </c>
      <c r="I91" s="218">
        <v>2</v>
      </c>
      <c r="J91" s="218">
        <v>24</v>
      </c>
      <c r="K91" s="219" t="s">
        <v>92</v>
      </c>
      <c r="L91" s="220">
        <f t="shared" ref="L91:L95" si="22">M91+N91+O91+Q91</f>
        <v>2134998</v>
      </c>
      <c r="M91" s="221">
        <v>2070000</v>
      </c>
      <c r="N91" s="221">
        <v>20700</v>
      </c>
      <c r="O91" s="220"/>
      <c r="P91" s="220"/>
      <c r="Q91" s="222">
        <v>44298</v>
      </c>
      <c r="R91" s="223">
        <f t="shared" ref="R91:R95" si="23">M91/G91</f>
        <v>3000</v>
      </c>
      <c r="T91" s="224"/>
      <c r="U91" s="214">
        <f t="shared" si="18"/>
        <v>0</v>
      </c>
      <c r="V91" s="89"/>
      <c r="W91" s="90"/>
    </row>
    <row r="92" spans="1:23" s="29" customFormat="1" ht="76.5" customHeight="1">
      <c r="A92" s="225">
        <f t="shared" si="19"/>
        <v>11</v>
      </c>
      <c r="B92" s="216" t="s">
        <v>155</v>
      </c>
      <c r="C92" s="216" t="s">
        <v>78</v>
      </c>
      <c r="D92" s="227">
        <v>5957</v>
      </c>
      <c r="E92" s="227">
        <v>1118.9000000000001</v>
      </c>
      <c r="F92" s="216" t="s">
        <v>79</v>
      </c>
      <c r="G92" s="227">
        <v>915</v>
      </c>
      <c r="H92" s="218">
        <v>3</v>
      </c>
      <c r="I92" s="218">
        <v>3</v>
      </c>
      <c r="J92" s="228">
        <v>35</v>
      </c>
      <c r="K92" s="219" t="s">
        <v>92</v>
      </c>
      <c r="L92" s="220">
        <f t="shared" si="22"/>
        <v>2831193</v>
      </c>
      <c r="M92" s="221">
        <v>2745000</v>
      </c>
      <c r="N92" s="221">
        <v>27450</v>
      </c>
      <c r="O92" s="220"/>
      <c r="P92" s="220"/>
      <c r="Q92" s="222">
        <v>58743</v>
      </c>
      <c r="R92" s="223">
        <f t="shared" si="23"/>
        <v>3000</v>
      </c>
      <c r="T92" s="224"/>
      <c r="U92" s="214">
        <f t="shared" si="18"/>
        <v>0</v>
      </c>
      <c r="V92" s="89"/>
      <c r="W92" s="90"/>
    </row>
    <row r="93" spans="1:23" s="29" customFormat="1" ht="76.5" customHeight="1">
      <c r="A93" s="235">
        <f t="shared" si="19"/>
        <v>12</v>
      </c>
      <c r="B93" s="236" t="s">
        <v>156</v>
      </c>
      <c r="C93" s="216" t="s">
        <v>78</v>
      </c>
      <c r="D93" s="227">
        <v>14776.2</v>
      </c>
      <c r="E93" s="227">
        <v>3124</v>
      </c>
      <c r="F93" s="216" t="s">
        <v>79</v>
      </c>
      <c r="G93" s="227">
        <v>1390</v>
      </c>
      <c r="H93" s="228">
        <v>5</v>
      </c>
      <c r="I93" s="228">
        <v>4</v>
      </c>
      <c r="J93" s="228">
        <v>70</v>
      </c>
      <c r="K93" s="219" t="s">
        <v>92</v>
      </c>
      <c r="L93" s="220">
        <f t="shared" si="22"/>
        <v>4300938</v>
      </c>
      <c r="M93" s="221">
        <v>4170000</v>
      </c>
      <c r="N93" s="221">
        <v>41700</v>
      </c>
      <c r="O93" s="220"/>
      <c r="P93" s="220"/>
      <c r="Q93" s="222">
        <v>89238</v>
      </c>
      <c r="R93" s="223">
        <f t="shared" si="23"/>
        <v>3000</v>
      </c>
      <c r="T93" s="224"/>
      <c r="U93" s="214">
        <f t="shared" si="18"/>
        <v>0</v>
      </c>
      <c r="V93" s="89"/>
      <c r="W93" s="90"/>
    </row>
    <row r="94" spans="1:23" s="29" customFormat="1" ht="76.5" customHeight="1">
      <c r="A94" s="225">
        <f t="shared" si="19"/>
        <v>13</v>
      </c>
      <c r="B94" s="236" t="s">
        <v>157</v>
      </c>
      <c r="C94" s="216" t="s">
        <v>78</v>
      </c>
      <c r="D94" s="237">
        <v>4743</v>
      </c>
      <c r="E94" s="237">
        <v>984</v>
      </c>
      <c r="F94" s="216" t="s">
        <v>79</v>
      </c>
      <c r="G94" s="237">
        <v>920.4</v>
      </c>
      <c r="H94" s="238">
        <v>2</v>
      </c>
      <c r="I94" s="238">
        <v>3</v>
      </c>
      <c r="J94" s="238">
        <v>18</v>
      </c>
      <c r="K94" s="219" t="s">
        <v>92</v>
      </c>
      <c r="L94" s="220">
        <f t="shared" si="22"/>
        <v>2847902</v>
      </c>
      <c r="M94" s="221">
        <v>2761200</v>
      </c>
      <c r="N94" s="221">
        <v>27612</v>
      </c>
      <c r="O94" s="220"/>
      <c r="P94" s="220"/>
      <c r="Q94" s="222">
        <v>59090</v>
      </c>
      <c r="R94" s="223">
        <f t="shared" si="23"/>
        <v>3000</v>
      </c>
      <c r="T94" s="239"/>
      <c r="U94" s="214">
        <f t="shared" si="18"/>
        <v>0</v>
      </c>
      <c r="V94" s="89"/>
      <c r="W94" s="90"/>
    </row>
    <row r="95" spans="1:23" s="29" customFormat="1" ht="76.5" customHeight="1">
      <c r="A95" s="225">
        <f t="shared" si="19"/>
        <v>14</v>
      </c>
      <c r="B95" s="236" t="s">
        <v>158</v>
      </c>
      <c r="C95" s="216" t="s">
        <v>78</v>
      </c>
      <c r="D95" s="227">
        <v>2052</v>
      </c>
      <c r="E95" s="227">
        <v>529.20000000000005</v>
      </c>
      <c r="F95" s="216" t="s">
        <v>79</v>
      </c>
      <c r="G95" s="227">
        <v>681.2</v>
      </c>
      <c r="H95" s="228">
        <v>2</v>
      </c>
      <c r="I95" s="228">
        <v>2</v>
      </c>
      <c r="J95" s="228">
        <v>8</v>
      </c>
      <c r="K95" s="219" t="s">
        <v>92</v>
      </c>
      <c r="L95" s="220">
        <f t="shared" si="22"/>
        <v>2107769</v>
      </c>
      <c r="M95" s="221">
        <v>2043600.0000000002</v>
      </c>
      <c r="N95" s="221">
        <v>20436.000000000004</v>
      </c>
      <c r="O95" s="220"/>
      <c r="P95" s="220"/>
      <c r="Q95" s="222">
        <v>43733</v>
      </c>
      <c r="R95" s="223">
        <f t="shared" si="23"/>
        <v>3000</v>
      </c>
      <c r="T95" s="239"/>
      <c r="U95" s="214">
        <f t="shared" si="18"/>
        <v>-2.3283064365386963E-10</v>
      </c>
      <c r="V95" s="89"/>
      <c r="W95" s="90"/>
    </row>
    <row r="96" spans="1:23" s="29" customFormat="1" ht="59.25" customHeight="1">
      <c r="A96" s="225">
        <f t="shared" si="19"/>
        <v>15</v>
      </c>
      <c r="B96" s="236" t="s">
        <v>159</v>
      </c>
      <c r="C96" s="216" t="s">
        <v>78</v>
      </c>
      <c r="D96" s="217">
        <v>37188</v>
      </c>
      <c r="E96" s="217">
        <v>8458.7999999999993</v>
      </c>
      <c r="F96" s="216" t="s">
        <v>80</v>
      </c>
      <c r="G96" s="217">
        <v>2960.1</v>
      </c>
      <c r="H96" s="218">
        <v>5</v>
      </c>
      <c r="I96" s="218">
        <v>13</v>
      </c>
      <c r="J96" s="218">
        <v>186</v>
      </c>
      <c r="K96" s="219" t="s">
        <v>90</v>
      </c>
      <c r="L96" s="221">
        <f>M96+N96+O96+P96+Q96</f>
        <v>6974351</v>
      </c>
      <c r="M96" s="221">
        <v>6808230</v>
      </c>
      <c r="N96" s="221"/>
      <c r="O96" s="231">
        <v>20425</v>
      </c>
      <c r="P96" s="240"/>
      <c r="Q96" s="222">
        <v>145696</v>
      </c>
      <c r="R96" s="223">
        <v>2300</v>
      </c>
      <c r="T96" s="239"/>
      <c r="U96" s="214">
        <f t="shared" si="18"/>
        <v>0</v>
      </c>
      <c r="V96" s="89"/>
      <c r="W96" s="90"/>
    </row>
    <row r="97" spans="1:221" s="29" customFormat="1" ht="56.25" customHeight="1">
      <c r="A97" s="225">
        <f t="shared" si="19"/>
        <v>16</v>
      </c>
      <c r="B97" s="236" t="s">
        <v>160</v>
      </c>
      <c r="C97" s="216" t="s">
        <v>78</v>
      </c>
      <c r="D97" s="227">
        <v>7821</v>
      </c>
      <c r="E97" s="227">
        <v>1680.4</v>
      </c>
      <c r="F97" s="241" t="s">
        <v>80</v>
      </c>
      <c r="G97" s="227">
        <v>931</v>
      </c>
      <c r="H97" s="228">
        <v>3</v>
      </c>
      <c r="I97" s="228">
        <v>3</v>
      </c>
      <c r="J97" s="228">
        <v>36</v>
      </c>
      <c r="K97" s="219" t="s">
        <v>90</v>
      </c>
      <c r="L97" s="221">
        <f>M97+N97+O97+P97+Q97</f>
        <v>2193548</v>
      </c>
      <c r="M97" s="221">
        <v>2141300</v>
      </c>
      <c r="N97" s="221"/>
      <c r="O97" s="231">
        <v>6424</v>
      </c>
      <c r="P97" s="240"/>
      <c r="Q97" s="222">
        <v>45824</v>
      </c>
      <c r="R97" s="223">
        <v>2300</v>
      </c>
      <c r="T97" s="239"/>
      <c r="U97" s="214">
        <f t="shared" si="18"/>
        <v>0</v>
      </c>
      <c r="V97" s="89"/>
      <c r="W97" s="90"/>
    </row>
    <row r="98" spans="1:221" s="29" customFormat="1" ht="77.25" customHeight="1">
      <c r="A98" s="225">
        <f t="shared" si="19"/>
        <v>17</v>
      </c>
      <c r="B98" s="236" t="s">
        <v>161</v>
      </c>
      <c r="C98" s="216" t="s">
        <v>78</v>
      </c>
      <c r="D98" s="227">
        <v>2342</v>
      </c>
      <c r="E98" s="227">
        <v>568.1</v>
      </c>
      <c r="F98" s="216" t="s">
        <v>79</v>
      </c>
      <c r="G98" s="227">
        <v>615.9</v>
      </c>
      <c r="H98" s="228">
        <v>2</v>
      </c>
      <c r="I98" s="228">
        <v>2</v>
      </c>
      <c r="J98" s="228">
        <v>8</v>
      </c>
      <c r="K98" s="219" t="s">
        <v>92</v>
      </c>
      <c r="L98" s="220">
        <f t="shared" ref="L98" si="24">M98+N98+O98+Q98</f>
        <v>1905718</v>
      </c>
      <c r="M98" s="221">
        <v>1847700</v>
      </c>
      <c r="N98" s="221">
        <v>18477</v>
      </c>
      <c r="O98" s="220"/>
      <c r="P98" s="220"/>
      <c r="Q98" s="222">
        <v>39541</v>
      </c>
      <c r="R98" s="223">
        <f t="shared" ref="R98" si="25">M98/G98</f>
        <v>3000</v>
      </c>
      <c r="T98" s="239"/>
      <c r="U98" s="214">
        <f t="shared" si="18"/>
        <v>0</v>
      </c>
      <c r="V98" s="89"/>
      <c r="W98" s="90"/>
    </row>
    <row r="99" spans="1:221" s="29" customFormat="1" ht="76.5" customHeight="1">
      <c r="A99" s="225">
        <f t="shared" si="19"/>
        <v>18</v>
      </c>
      <c r="B99" s="242" t="s">
        <v>162</v>
      </c>
      <c r="C99" s="216" t="s">
        <v>78</v>
      </c>
      <c r="D99" s="237">
        <v>4789</v>
      </c>
      <c r="E99" s="237">
        <v>1051</v>
      </c>
      <c r="F99" s="216" t="s">
        <v>79</v>
      </c>
      <c r="G99" s="237">
        <v>904</v>
      </c>
      <c r="H99" s="238">
        <v>2</v>
      </c>
      <c r="I99" s="238">
        <v>3</v>
      </c>
      <c r="J99" s="238">
        <v>19</v>
      </c>
      <c r="K99" s="230" t="s">
        <v>94</v>
      </c>
      <c r="L99" s="221">
        <f>M99+N99+O99+P99+Q99</f>
        <v>428199</v>
      </c>
      <c r="M99" s="243">
        <v>418000</v>
      </c>
      <c r="N99" s="244"/>
      <c r="O99" s="231">
        <v>1254</v>
      </c>
      <c r="P99" s="244"/>
      <c r="Q99" s="222">
        <v>8945</v>
      </c>
      <c r="R99" s="245">
        <v>22000</v>
      </c>
      <c r="T99" s="239"/>
      <c r="U99" s="214">
        <f t="shared" si="18"/>
        <v>0</v>
      </c>
      <c r="V99" s="89"/>
      <c r="W99" s="90"/>
    </row>
    <row r="100" spans="1:221" s="29" customFormat="1" ht="57" customHeight="1">
      <c r="A100" s="225">
        <f t="shared" si="19"/>
        <v>19</v>
      </c>
      <c r="B100" s="236" t="s">
        <v>163</v>
      </c>
      <c r="C100" s="216" t="s">
        <v>78</v>
      </c>
      <c r="D100" s="237">
        <v>10596</v>
      </c>
      <c r="E100" s="237">
        <v>1617.2</v>
      </c>
      <c r="F100" s="246" t="s">
        <v>80</v>
      </c>
      <c r="G100" s="237">
        <v>834</v>
      </c>
      <c r="H100" s="238">
        <v>5</v>
      </c>
      <c r="I100" s="238">
        <v>4</v>
      </c>
      <c r="J100" s="238">
        <v>61</v>
      </c>
      <c r="K100" s="219" t="s">
        <v>90</v>
      </c>
      <c r="L100" s="221">
        <f>M100+N100+O100+Q100</f>
        <v>1965004</v>
      </c>
      <c r="M100" s="221">
        <v>1918200</v>
      </c>
      <c r="N100" s="221"/>
      <c r="O100" s="231">
        <v>5755</v>
      </c>
      <c r="P100" s="240"/>
      <c r="Q100" s="222">
        <v>41049</v>
      </c>
      <c r="R100" s="223">
        <v>2300</v>
      </c>
      <c r="T100" s="239"/>
      <c r="U100" s="214"/>
      <c r="V100" s="89"/>
      <c r="W100" s="90"/>
    </row>
    <row r="101" spans="1:221" s="29" customFormat="1" ht="76.5" customHeight="1">
      <c r="A101" s="235">
        <f t="shared" si="19"/>
        <v>20</v>
      </c>
      <c r="B101" s="218" t="s">
        <v>164</v>
      </c>
      <c r="C101" s="216" t="s">
        <v>78</v>
      </c>
      <c r="D101" s="227">
        <v>2274</v>
      </c>
      <c r="E101" s="227">
        <v>558.79999999999995</v>
      </c>
      <c r="F101" s="216" t="s">
        <v>79</v>
      </c>
      <c r="G101" s="227">
        <v>613.9</v>
      </c>
      <c r="H101" s="228">
        <v>2</v>
      </c>
      <c r="I101" s="228">
        <v>2</v>
      </c>
      <c r="J101" s="228">
        <v>7</v>
      </c>
      <c r="K101" s="219" t="s">
        <v>92</v>
      </c>
      <c r="L101" s="220">
        <f t="shared" ref="L101:L103" si="26">M101+N101+O101+Q101</f>
        <v>1899529</v>
      </c>
      <c r="M101" s="221">
        <v>1841700</v>
      </c>
      <c r="N101" s="221">
        <v>18417</v>
      </c>
      <c r="O101" s="220"/>
      <c r="P101" s="220"/>
      <c r="Q101" s="222">
        <v>39412</v>
      </c>
      <c r="R101" s="223">
        <f t="shared" ref="R101:R103" si="27">M101/G101</f>
        <v>3000</v>
      </c>
      <c r="T101" s="239"/>
      <c r="U101" s="214"/>
      <c r="V101" s="89"/>
      <c r="W101" s="90"/>
    </row>
    <row r="102" spans="1:221" s="29" customFormat="1" ht="77.25" customHeight="1">
      <c r="A102" s="225">
        <f t="shared" si="19"/>
        <v>21</v>
      </c>
      <c r="B102" s="228" t="s">
        <v>165</v>
      </c>
      <c r="C102" s="216" t="s">
        <v>78</v>
      </c>
      <c r="D102" s="227">
        <v>2852</v>
      </c>
      <c r="E102" s="227">
        <v>530</v>
      </c>
      <c r="F102" s="216" t="s">
        <v>79</v>
      </c>
      <c r="G102" s="227">
        <v>650</v>
      </c>
      <c r="H102" s="228">
        <v>2</v>
      </c>
      <c r="I102" s="228">
        <v>2</v>
      </c>
      <c r="J102" s="228">
        <v>16</v>
      </c>
      <c r="K102" s="219" t="s">
        <v>92</v>
      </c>
      <c r="L102" s="220">
        <f t="shared" si="26"/>
        <v>2081979</v>
      </c>
      <c r="M102" s="221">
        <v>2018595</v>
      </c>
      <c r="N102" s="221">
        <v>20186</v>
      </c>
      <c r="O102" s="220"/>
      <c r="P102" s="220"/>
      <c r="Q102" s="222">
        <v>43198</v>
      </c>
      <c r="R102" s="223">
        <f t="shared" si="27"/>
        <v>3105.5307692307692</v>
      </c>
      <c r="T102" s="239"/>
      <c r="U102" s="214"/>
      <c r="V102" s="89"/>
      <c r="W102" s="90"/>
    </row>
    <row r="103" spans="1:221" s="29" customFormat="1" ht="80.25" customHeight="1">
      <c r="A103" s="225">
        <f t="shared" si="19"/>
        <v>22</v>
      </c>
      <c r="B103" s="216" t="s">
        <v>166</v>
      </c>
      <c r="C103" s="216" t="s">
        <v>78</v>
      </c>
      <c r="D103" s="217">
        <v>2610</v>
      </c>
      <c r="E103" s="217">
        <v>442.4</v>
      </c>
      <c r="F103" s="216" t="s">
        <v>79</v>
      </c>
      <c r="G103" s="217">
        <v>773.5</v>
      </c>
      <c r="H103" s="218">
        <v>2</v>
      </c>
      <c r="I103" s="218">
        <v>2</v>
      </c>
      <c r="J103" s="218">
        <v>16</v>
      </c>
      <c r="K103" s="219" t="s">
        <v>92</v>
      </c>
      <c r="L103" s="220">
        <f t="shared" si="26"/>
        <v>2477927</v>
      </c>
      <c r="M103" s="221">
        <v>2402491</v>
      </c>
      <c r="N103" s="221">
        <v>24023</v>
      </c>
      <c r="O103" s="220"/>
      <c r="P103" s="220"/>
      <c r="Q103" s="222">
        <v>51413</v>
      </c>
      <c r="R103" s="223">
        <f t="shared" si="27"/>
        <v>3106</v>
      </c>
      <c r="T103" s="239"/>
      <c r="U103" s="214"/>
      <c r="V103" s="89"/>
      <c r="W103" s="90"/>
    </row>
    <row r="104" spans="1:221" s="76" customFormat="1" ht="62.25" customHeight="1">
      <c r="A104" s="298" t="s">
        <v>33</v>
      </c>
      <c r="B104" s="299"/>
      <c r="C104" s="300" t="s">
        <v>28</v>
      </c>
      <c r="D104" s="301">
        <f>SUM(D82:D103)</f>
        <v>233612.2</v>
      </c>
      <c r="E104" s="301">
        <f>SUM(E82:E103)</f>
        <v>48957.919999999991</v>
      </c>
      <c r="F104" s="301" t="s">
        <v>28</v>
      </c>
      <c r="G104" s="301">
        <f>SUM(G82:G103)</f>
        <v>24001.840000000004</v>
      </c>
      <c r="H104" s="302" t="s">
        <v>28</v>
      </c>
      <c r="I104" s="302" t="s">
        <v>28</v>
      </c>
      <c r="J104" s="303">
        <f>SUM(J82:J103)</f>
        <v>1218</v>
      </c>
      <c r="K104" s="304" t="s">
        <v>28</v>
      </c>
      <c r="L104" s="305">
        <f>SUM(L82:L103)</f>
        <v>69114741</v>
      </c>
      <c r="M104" s="305">
        <f>SUM(M82:M103)</f>
        <v>67110636</v>
      </c>
      <c r="N104" s="305">
        <f>SUM(N82:N103)</f>
        <v>532628</v>
      </c>
      <c r="O104" s="305">
        <f>SUM(O82:O103)</f>
        <v>35310</v>
      </c>
      <c r="P104" s="305"/>
      <c r="Q104" s="305">
        <f>SUM(Q82:Q103)</f>
        <v>1436167</v>
      </c>
      <c r="R104" s="306" t="s">
        <v>28</v>
      </c>
      <c r="S104" s="247">
        <f>'[1]5.СМР'!$M$1102</f>
        <v>67110635.5</v>
      </c>
      <c r="T104" s="248">
        <f>S104-M104</f>
        <v>-0.5</v>
      </c>
      <c r="U104" s="214">
        <f t="shared" ref="U104" si="28">L104-M104-N104-O104-Q104</f>
        <v>0</v>
      </c>
    </row>
    <row r="105" spans="1:221" s="29" customFormat="1" ht="43.15" customHeight="1">
      <c r="A105" s="316" t="s">
        <v>34</v>
      </c>
      <c r="B105" s="316"/>
      <c r="C105" s="316"/>
      <c r="D105" s="316"/>
      <c r="E105" s="316"/>
      <c r="F105" s="316"/>
      <c r="G105" s="316"/>
      <c r="H105" s="316"/>
      <c r="I105" s="316"/>
      <c r="J105" s="317"/>
      <c r="K105" s="316"/>
      <c r="L105" s="316"/>
      <c r="M105" s="316"/>
      <c r="N105" s="316"/>
      <c r="O105" s="316"/>
      <c r="P105" s="316"/>
      <c r="Q105" s="316"/>
      <c r="R105" s="316"/>
      <c r="S105" s="37"/>
      <c r="T105" s="33"/>
      <c r="U105" s="30"/>
      <c r="X105" s="14"/>
      <c r="Z105" s="14"/>
      <c r="AA105" s="14"/>
      <c r="AC105" s="14"/>
      <c r="AE105" s="14"/>
      <c r="AF105" s="14"/>
      <c r="AG105" s="14"/>
      <c r="AI105" s="7"/>
      <c r="AJ105" s="11"/>
      <c r="AL105" s="14"/>
    </row>
    <row r="106" spans="1:221" s="156" customFormat="1" ht="41.25" customHeight="1">
      <c r="A106" s="318" t="s">
        <v>71</v>
      </c>
      <c r="B106" s="318"/>
      <c r="C106" s="318"/>
      <c r="D106" s="318"/>
      <c r="E106" s="318"/>
      <c r="F106" s="318"/>
      <c r="G106" s="318"/>
      <c r="H106" s="318"/>
      <c r="I106" s="318"/>
      <c r="J106" s="318"/>
      <c r="K106" s="318"/>
      <c r="L106" s="318"/>
      <c r="M106" s="318"/>
      <c r="N106" s="318"/>
      <c r="O106" s="318"/>
      <c r="P106" s="318"/>
      <c r="Q106" s="318"/>
      <c r="R106" s="318"/>
      <c r="S106" s="37">
        <f>L106-M106-N106-O106-P106-Q106</f>
        <v>0</v>
      </c>
      <c r="T106" s="36"/>
      <c r="U106" s="148"/>
      <c r="V106" s="33"/>
      <c r="W106" s="149"/>
      <c r="X106" s="149"/>
      <c r="Y106" s="149"/>
      <c r="Z106" s="34"/>
      <c r="AA106" s="34"/>
      <c r="AB106" s="34"/>
      <c r="AC106" s="34"/>
      <c r="AD106" s="150"/>
      <c r="AE106" s="151"/>
      <c r="AF106" s="151"/>
      <c r="AG106" s="151"/>
      <c r="AH106" s="152"/>
      <c r="AI106" s="152"/>
      <c r="AJ106" s="152"/>
      <c r="AK106" s="153"/>
      <c r="AL106" s="154"/>
      <c r="AM106" s="35"/>
      <c r="AN106" s="155"/>
      <c r="AO106" s="149"/>
      <c r="AP106" s="149"/>
      <c r="AQ106" s="149"/>
      <c r="AR106" s="34"/>
      <c r="AS106" s="34"/>
      <c r="AT106" s="34"/>
      <c r="AU106" s="34"/>
      <c r="AV106" s="150"/>
      <c r="AW106" s="151"/>
      <c r="AX106" s="151"/>
      <c r="AY106" s="151"/>
      <c r="AZ106" s="152"/>
      <c r="BA106" s="152"/>
      <c r="BB106" s="152"/>
      <c r="BC106" s="153"/>
      <c r="BD106" s="154"/>
      <c r="BE106" s="35"/>
      <c r="BF106" s="155"/>
      <c r="BG106" s="149"/>
      <c r="BH106" s="149"/>
      <c r="BI106" s="149"/>
      <c r="BJ106" s="34"/>
      <c r="BK106" s="34"/>
      <c r="BL106" s="34"/>
      <c r="BM106" s="34"/>
      <c r="BN106" s="150"/>
      <c r="BO106" s="151"/>
      <c r="BP106" s="151"/>
      <c r="BQ106" s="151"/>
      <c r="BR106" s="152"/>
      <c r="BS106" s="152"/>
      <c r="BT106" s="152"/>
      <c r="BU106" s="153"/>
      <c r="BV106" s="154"/>
      <c r="BW106" s="35"/>
      <c r="BX106" s="155"/>
      <c r="BY106" s="149"/>
      <c r="BZ106" s="149"/>
      <c r="CA106" s="149"/>
      <c r="CB106" s="34"/>
      <c r="CC106" s="34"/>
      <c r="CD106" s="34"/>
      <c r="CE106" s="34"/>
      <c r="CF106" s="150"/>
      <c r="CG106" s="151"/>
      <c r="CH106" s="151"/>
      <c r="CI106" s="151"/>
      <c r="CJ106" s="152"/>
      <c r="CK106" s="152"/>
      <c r="CL106" s="152"/>
      <c r="CM106" s="153"/>
      <c r="CN106" s="154"/>
      <c r="CO106" s="35"/>
      <c r="CP106" s="155"/>
      <c r="CQ106" s="149"/>
      <c r="CR106" s="149"/>
      <c r="CS106" s="149"/>
      <c r="CT106" s="34"/>
      <c r="CU106" s="34"/>
      <c r="CV106" s="34"/>
      <c r="CW106" s="34"/>
      <c r="CX106" s="150"/>
      <c r="CY106" s="151"/>
      <c r="CZ106" s="151"/>
      <c r="DA106" s="151"/>
      <c r="DB106" s="152"/>
      <c r="DC106" s="152"/>
      <c r="DD106" s="152"/>
      <c r="DE106" s="153"/>
      <c r="DF106" s="154"/>
      <c r="DG106" s="35"/>
      <c r="DH106" s="155"/>
      <c r="DI106" s="149"/>
      <c r="DJ106" s="149"/>
      <c r="DK106" s="149"/>
      <c r="DL106" s="34"/>
      <c r="DM106" s="34"/>
      <c r="DN106" s="34"/>
      <c r="DO106" s="34"/>
      <c r="DP106" s="150"/>
      <c r="DQ106" s="151"/>
      <c r="DR106" s="151"/>
      <c r="DS106" s="151"/>
      <c r="DT106" s="152"/>
      <c r="DU106" s="152"/>
      <c r="DV106" s="152"/>
      <c r="DW106" s="153"/>
      <c r="DX106" s="154"/>
      <c r="DY106" s="35"/>
      <c r="DZ106" s="155"/>
      <c r="EA106" s="149"/>
      <c r="EB106" s="149"/>
      <c r="EC106" s="149"/>
      <c r="ED106" s="34"/>
      <c r="EE106" s="34"/>
      <c r="EF106" s="34"/>
      <c r="EG106" s="34"/>
      <c r="EH106" s="150"/>
      <c r="EI106" s="151"/>
      <c r="EJ106" s="151"/>
      <c r="EK106" s="151"/>
      <c r="EL106" s="152"/>
      <c r="EM106" s="152"/>
      <c r="EN106" s="152"/>
      <c r="EO106" s="153"/>
      <c r="EP106" s="154"/>
      <c r="EQ106" s="35"/>
      <c r="ER106" s="155"/>
      <c r="ES106" s="149"/>
      <c r="ET106" s="149"/>
      <c r="EU106" s="149"/>
      <c r="EV106" s="34"/>
      <c r="EW106" s="34"/>
      <c r="EX106" s="34"/>
      <c r="EY106" s="34"/>
      <c r="EZ106" s="150"/>
      <c r="FA106" s="151"/>
      <c r="FB106" s="151"/>
      <c r="FC106" s="151"/>
      <c r="FD106" s="152"/>
      <c r="FE106" s="152"/>
      <c r="FF106" s="152"/>
      <c r="FG106" s="153"/>
      <c r="FH106" s="154"/>
      <c r="FI106" s="35"/>
      <c r="FJ106" s="155"/>
      <c r="FK106" s="149"/>
      <c r="FL106" s="149"/>
      <c r="FM106" s="149"/>
      <c r="FN106" s="34"/>
      <c r="FO106" s="34"/>
      <c r="FP106" s="34"/>
      <c r="FQ106" s="34"/>
      <c r="FR106" s="150"/>
      <c r="FS106" s="151"/>
      <c r="FT106" s="151"/>
      <c r="FU106" s="151"/>
      <c r="FV106" s="152"/>
      <c r="FW106" s="152"/>
      <c r="FX106" s="152"/>
      <c r="FY106" s="153"/>
      <c r="FZ106" s="154"/>
      <c r="GA106" s="35"/>
      <c r="GB106" s="155"/>
      <c r="GC106" s="149"/>
      <c r="GD106" s="149"/>
      <c r="GE106" s="149"/>
      <c r="GF106" s="34"/>
      <c r="GG106" s="34"/>
      <c r="GH106" s="34"/>
      <c r="GI106" s="34"/>
      <c r="GJ106" s="150"/>
      <c r="GK106" s="151"/>
      <c r="GL106" s="151"/>
      <c r="GM106" s="151"/>
      <c r="GN106" s="152"/>
      <c r="GO106" s="152"/>
      <c r="GP106" s="152"/>
      <c r="GQ106" s="153"/>
      <c r="GR106" s="154"/>
      <c r="GS106" s="35"/>
      <c r="GT106" s="155"/>
      <c r="GU106" s="149"/>
      <c r="GV106" s="149"/>
      <c r="GW106" s="149"/>
      <c r="GX106" s="34"/>
      <c r="GY106" s="34"/>
      <c r="GZ106" s="34"/>
      <c r="HA106" s="34"/>
      <c r="HB106" s="150"/>
      <c r="HC106" s="151"/>
      <c r="HD106" s="151"/>
      <c r="HE106" s="151"/>
      <c r="HF106" s="152"/>
      <c r="HG106" s="152"/>
      <c r="HH106" s="152"/>
      <c r="HI106" s="153"/>
      <c r="HJ106" s="154"/>
      <c r="HK106" s="35"/>
      <c r="HL106" s="155"/>
      <c r="HM106" s="149"/>
    </row>
    <row r="107" spans="1:221" s="76" customFormat="1" ht="30.75" customHeight="1">
      <c r="A107" s="319" t="s">
        <v>32</v>
      </c>
      <c r="B107" s="319"/>
      <c r="C107" s="319"/>
      <c r="D107" s="319"/>
      <c r="E107" s="319"/>
      <c r="F107" s="319"/>
      <c r="G107" s="319"/>
      <c r="H107" s="319"/>
      <c r="I107" s="319"/>
      <c r="J107" s="319"/>
      <c r="K107" s="319"/>
      <c r="L107" s="319"/>
      <c r="M107" s="319"/>
      <c r="N107" s="319"/>
      <c r="O107" s="319"/>
      <c r="P107" s="319"/>
      <c r="Q107" s="319"/>
      <c r="R107" s="319"/>
      <c r="T107" s="249">
        <f t="shared" ref="T107:T117" si="29">L107-M107-N107-O107-Q107</f>
        <v>0</v>
      </c>
    </row>
    <row r="108" spans="1:221" s="3" customFormat="1" ht="80.25" customHeight="1">
      <c r="A108" s="307">
        <v>1</v>
      </c>
      <c r="B108" s="308" t="s">
        <v>167</v>
      </c>
      <c r="C108" s="308" t="s">
        <v>87</v>
      </c>
      <c r="D108" s="309">
        <v>1739</v>
      </c>
      <c r="E108" s="309">
        <v>658.7</v>
      </c>
      <c r="F108" s="310" t="s">
        <v>79</v>
      </c>
      <c r="G108" s="309">
        <v>690</v>
      </c>
      <c r="H108" s="311">
        <v>2</v>
      </c>
      <c r="I108" s="311">
        <v>2</v>
      </c>
      <c r="J108" s="312">
        <v>8</v>
      </c>
      <c r="K108" s="310" t="s">
        <v>92</v>
      </c>
      <c r="L108" s="313">
        <f>M108+N108+O108+Q108</f>
        <v>2288371</v>
      </c>
      <c r="M108" s="313">
        <f>G108*3200</f>
        <v>2208000</v>
      </c>
      <c r="N108" s="313">
        <f>M108*0.015</f>
        <v>33120</v>
      </c>
      <c r="O108" s="313"/>
      <c r="P108" s="313"/>
      <c r="Q108" s="314">
        <f t="shared" ref="Q108:Q116" si="30">ROUND(M108*2.14%,0)</f>
        <v>47251</v>
      </c>
      <c r="R108" s="315">
        <f>M108/G108</f>
        <v>3200</v>
      </c>
      <c r="T108" s="249">
        <f t="shared" si="29"/>
        <v>0</v>
      </c>
      <c r="U108" s="88"/>
      <c r="V108" s="6"/>
      <c r="W108" s="30"/>
    </row>
    <row r="109" spans="1:221" s="3" customFormat="1" ht="42" customHeight="1">
      <c r="A109" s="250">
        <f t="shared" ref="A109:A116" si="31">A108+1</f>
        <v>2</v>
      </c>
      <c r="B109" s="251" t="s">
        <v>168</v>
      </c>
      <c r="C109" s="251" t="s">
        <v>78</v>
      </c>
      <c r="D109" s="252">
        <v>3974</v>
      </c>
      <c r="E109" s="252">
        <v>994</v>
      </c>
      <c r="F109" s="253" t="s">
        <v>80</v>
      </c>
      <c r="G109" s="252">
        <v>596</v>
      </c>
      <c r="H109" s="254">
        <v>3</v>
      </c>
      <c r="I109" s="254">
        <v>2</v>
      </c>
      <c r="J109" s="255">
        <v>20</v>
      </c>
      <c r="K109" s="259" t="s">
        <v>90</v>
      </c>
      <c r="L109" s="256">
        <f>M109+N109+O109+Q109</f>
        <v>1404247</v>
      </c>
      <c r="M109" s="256">
        <f>G109*2300</f>
        <v>1370800</v>
      </c>
      <c r="N109" s="256"/>
      <c r="O109" s="260">
        <f t="shared" ref="O109:O116" si="32">ROUND(M109*0.3%,0)</f>
        <v>4112</v>
      </c>
      <c r="P109" s="261"/>
      <c r="Q109" s="257">
        <f t="shared" si="30"/>
        <v>29335</v>
      </c>
      <c r="R109" s="258">
        <f>M109/G109</f>
        <v>2300</v>
      </c>
      <c r="T109" s="249">
        <f>L109-M109-N109-O109-Q109</f>
        <v>0</v>
      </c>
      <c r="U109" s="88"/>
      <c r="V109" s="6"/>
      <c r="W109" s="30"/>
    </row>
    <row r="110" spans="1:221" s="3" customFormat="1" ht="76.5" customHeight="1">
      <c r="A110" s="250">
        <f t="shared" si="31"/>
        <v>3</v>
      </c>
      <c r="B110" s="251" t="s">
        <v>169</v>
      </c>
      <c r="C110" s="251" t="s">
        <v>78</v>
      </c>
      <c r="D110" s="252">
        <v>2079</v>
      </c>
      <c r="E110" s="252">
        <v>525.29999999999995</v>
      </c>
      <c r="F110" s="253" t="s">
        <v>80</v>
      </c>
      <c r="G110" s="252">
        <v>396</v>
      </c>
      <c r="H110" s="254">
        <v>3</v>
      </c>
      <c r="I110" s="254">
        <v>1</v>
      </c>
      <c r="J110" s="255">
        <v>42</v>
      </c>
      <c r="K110" s="262" t="s">
        <v>94</v>
      </c>
      <c r="L110" s="263">
        <f>M110+N110+O110+P110+Q110</f>
        <v>946546</v>
      </c>
      <c r="M110" s="256">
        <f>J110*22000</f>
        <v>924000</v>
      </c>
      <c r="N110" s="256"/>
      <c r="O110" s="260">
        <f t="shared" si="32"/>
        <v>2772</v>
      </c>
      <c r="P110" s="256"/>
      <c r="Q110" s="257">
        <f t="shared" si="30"/>
        <v>19774</v>
      </c>
      <c r="R110" s="258">
        <f>M110/J110</f>
        <v>22000</v>
      </c>
      <c r="T110" s="249">
        <f t="shared" si="29"/>
        <v>0</v>
      </c>
      <c r="U110" s="143"/>
      <c r="V110" s="6"/>
      <c r="W110" s="30"/>
    </row>
    <row r="111" spans="1:221" s="29" customFormat="1" ht="43.5" customHeight="1">
      <c r="A111" s="264">
        <f t="shared" si="31"/>
        <v>4</v>
      </c>
      <c r="B111" s="265" t="s">
        <v>191</v>
      </c>
      <c r="C111" s="265" t="s">
        <v>78</v>
      </c>
      <c r="D111" s="266">
        <v>20995</v>
      </c>
      <c r="E111" s="266">
        <v>3127.8</v>
      </c>
      <c r="F111" s="265" t="s">
        <v>80</v>
      </c>
      <c r="G111" s="266">
        <v>1403.2</v>
      </c>
      <c r="H111" s="267">
        <v>5</v>
      </c>
      <c r="I111" s="267">
        <v>6</v>
      </c>
      <c r="J111" s="267">
        <v>105</v>
      </c>
      <c r="K111" s="268" t="s">
        <v>90</v>
      </c>
      <c r="L111" s="269">
        <f>M111+N111+O111+Q111</f>
        <v>3306108</v>
      </c>
      <c r="M111" s="270">
        <f>G111*2300</f>
        <v>3227360</v>
      </c>
      <c r="N111" s="269"/>
      <c r="O111" s="271">
        <f>ROUND(M111*0.3%,0)</f>
        <v>9682</v>
      </c>
      <c r="P111" s="269"/>
      <c r="Q111" s="270">
        <f>ROUND(M111*2.14%,0)</f>
        <v>69066</v>
      </c>
      <c r="R111" s="272">
        <f>M111/G111</f>
        <v>2300</v>
      </c>
      <c r="T111" s="3"/>
      <c r="U111" s="88"/>
      <c r="V111" s="89"/>
      <c r="W111" s="90"/>
    </row>
    <row r="112" spans="1:221" ht="80.25" customHeight="1">
      <c r="A112" s="250">
        <f t="shared" si="31"/>
        <v>5</v>
      </c>
      <c r="B112" s="273" t="s">
        <v>170</v>
      </c>
      <c r="C112" s="251" t="s">
        <v>78</v>
      </c>
      <c r="D112" s="274">
        <v>2457</v>
      </c>
      <c r="E112" s="274">
        <v>596</v>
      </c>
      <c r="F112" s="253" t="s">
        <v>79</v>
      </c>
      <c r="G112" s="274">
        <v>647.29999999999995</v>
      </c>
      <c r="H112" s="254">
        <v>2</v>
      </c>
      <c r="I112" s="254">
        <v>2</v>
      </c>
      <c r="J112" s="254">
        <v>8</v>
      </c>
      <c r="K112" s="275" t="s">
        <v>92</v>
      </c>
      <c r="L112" s="256">
        <f>M112+N112+O112+Q112</f>
        <v>2146757</v>
      </c>
      <c r="M112" s="256">
        <f>G112*3200</f>
        <v>2071359.9999999998</v>
      </c>
      <c r="N112" s="256">
        <v>31070</v>
      </c>
      <c r="O112" s="256"/>
      <c r="P112" s="256"/>
      <c r="Q112" s="257">
        <f t="shared" si="30"/>
        <v>44327</v>
      </c>
      <c r="R112" s="258">
        <f>M112/G112</f>
        <v>3200</v>
      </c>
      <c r="S112" s="2"/>
      <c r="T112" s="249">
        <f t="shared" si="29"/>
        <v>2.3283064365386963E-10</v>
      </c>
      <c r="U112" s="143"/>
      <c r="V112" s="6"/>
      <c r="W112" s="30"/>
    </row>
    <row r="113" spans="1:23" s="3" customFormat="1" ht="42.75" customHeight="1">
      <c r="A113" s="250">
        <f t="shared" si="31"/>
        <v>6</v>
      </c>
      <c r="B113" s="273" t="s">
        <v>171</v>
      </c>
      <c r="C113" s="251" t="s">
        <v>78</v>
      </c>
      <c r="D113" s="274">
        <v>11354</v>
      </c>
      <c r="E113" s="274">
        <v>2160</v>
      </c>
      <c r="F113" s="253" t="s">
        <v>80</v>
      </c>
      <c r="G113" s="274">
        <v>996</v>
      </c>
      <c r="H113" s="254">
        <v>5</v>
      </c>
      <c r="I113" s="254">
        <v>4</v>
      </c>
      <c r="J113" s="254">
        <v>60</v>
      </c>
      <c r="K113" s="259" t="s">
        <v>90</v>
      </c>
      <c r="L113" s="256">
        <f>M113+N113+O113+Q113</f>
        <v>2346695</v>
      </c>
      <c r="M113" s="256">
        <f>G113*2300</f>
        <v>2290800</v>
      </c>
      <c r="N113" s="256"/>
      <c r="O113" s="260">
        <f t="shared" si="32"/>
        <v>6872</v>
      </c>
      <c r="P113" s="261"/>
      <c r="Q113" s="257">
        <f t="shared" si="30"/>
        <v>49023</v>
      </c>
      <c r="R113" s="258">
        <f>M113/G113</f>
        <v>2300</v>
      </c>
      <c r="T113" s="249">
        <f t="shared" si="29"/>
        <v>0</v>
      </c>
      <c r="U113" s="143"/>
      <c r="V113" s="6"/>
      <c r="W113" s="30"/>
    </row>
    <row r="114" spans="1:23" s="3" customFormat="1" ht="79.5" customHeight="1">
      <c r="A114" s="250">
        <f t="shared" si="31"/>
        <v>7</v>
      </c>
      <c r="B114" s="273" t="s">
        <v>172</v>
      </c>
      <c r="C114" s="251" t="s">
        <v>78</v>
      </c>
      <c r="D114" s="252">
        <v>1996</v>
      </c>
      <c r="E114" s="252">
        <v>514.5</v>
      </c>
      <c r="F114" s="253" t="s">
        <v>79</v>
      </c>
      <c r="G114" s="252">
        <v>681</v>
      </c>
      <c r="H114" s="255">
        <v>2</v>
      </c>
      <c r="I114" s="255">
        <v>2</v>
      </c>
      <c r="J114" s="255">
        <v>8</v>
      </c>
      <c r="K114" s="262" t="s">
        <v>94</v>
      </c>
      <c r="L114" s="256">
        <f>M114+N114+O114+Q114</f>
        <v>180294</v>
      </c>
      <c r="M114" s="256">
        <f>J114*22000</f>
        <v>176000</v>
      </c>
      <c r="N114" s="256"/>
      <c r="O114" s="260">
        <f t="shared" si="32"/>
        <v>528</v>
      </c>
      <c r="P114" s="256"/>
      <c r="Q114" s="257">
        <f t="shared" si="30"/>
        <v>3766</v>
      </c>
      <c r="R114" s="258">
        <f>M114/J114</f>
        <v>22000</v>
      </c>
      <c r="T114" s="249">
        <f t="shared" si="29"/>
        <v>0</v>
      </c>
      <c r="U114" s="143"/>
      <c r="V114" s="6"/>
      <c r="W114" s="30"/>
    </row>
    <row r="115" spans="1:23" s="29" customFormat="1" ht="84.75" customHeight="1">
      <c r="A115" s="250">
        <f t="shared" si="31"/>
        <v>8</v>
      </c>
      <c r="B115" s="276" t="s">
        <v>173</v>
      </c>
      <c r="C115" s="276" t="s">
        <v>78</v>
      </c>
      <c r="D115" s="277">
        <v>2731.7</v>
      </c>
      <c r="E115" s="278">
        <v>582.6</v>
      </c>
      <c r="F115" s="276" t="s">
        <v>79</v>
      </c>
      <c r="G115" s="279">
        <v>662.5</v>
      </c>
      <c r="H115" s="276">
        <v>2</v>
      </c>
      <c r="I115" s="276">
        <v>2</v>
      </c>
      <c r="J115" s="276">
        <v>16</v>
      </c>
      <c r="K115" s="280" t="s">
        <v>94</v>
      </c>
      <c r="L115" s="281">
        <f t="shared" ref="L115" si="33">M115+N115+O115+Q115</f>
        <v>360589</v>
      </c>
      <c r="M115" s="256">
        <f>J115*22000</f>
        <v>352000</v>
      </c>
      <c r="N115" s="282"/>
      <c r="O115" s="260">
        <f t="shared" si="32"/>
        <v>1056</v>
      </c>
      <c r="P115" s="281"/>
      <c r="Q115" s="257">
        <f t="shared" si="30"/>
        <v>7533</v>
      </c>
      <c r="R115" s="258">
        <f>M115/J115</f>
        <v>22000</v>
      </c>
      <c r="T115" s="249">
        <f t="shared" si="29"/>
        <v>0</v>
      </c>
      <c r="U115" s="36"/>
      <c r="V115" s="89"/>
      <c r="W115" s="90"/>
    </row>
    <row r="116" spans="1:23" s="3" customFormat="1" ht="41.25" customHeight="1">
      <c r="A116" s="250">
        <f t="shared" si="31"/>
        <v>9</v>
      </c>
      <c r="B116" s="273" t="s">
        <v>174</v>
      </c>
      <c r="C116" s="251" t="s">
        <v>78</v>
      </c>
      <c r="D116" s="274">
        <v>11602</v>
      </c>
      <c r="E116" s="274">
        <v>2160</v>
      </c>
      <c r="F116" s="253" t="s">
        <v>80</v>
      </c>
      <c r="G116" s="274">
        <v>952</v>
      </c>
      <c r="H116" s="254">
        <v>5</v>
      </c>
      <c r="I116" s="254">
        <v>1</v>
      </c>
      <c r="J116" s="254">
        <v>70</v>
      </c>
      <c r="K116" s="259" t="s">
        <v>90</v>
      </c>
      <c r="L116" s="256">
        <f>M116+N116+O116+Q116</f>
        <v>3120732</v>
      </c>
      <c r="M116" s="256">
        <f>G116*3200</f>
        <v>3046400</v>
      </c>
      <c r="N116" s="256"/>
      <c r="O116" s="260">
        <f t="shared" si="32"/>
        <v>9139</v>
      </c>
      <c r="P116" s="261"/>
      <c r="Q116" s="257">
        <f t="shared" si="30"/>
        <v>65193</v>
      </c>
      <c r="R116" s="258">
        <f>M116/G116</f>
        <v>3200</v>
      </c>
      <c r="T116" s="249">
        <f t="shared" si="29"/>
        <v>0</v>
      </c>
      <c r="U116" s="36"/>
      <c r="V116" s="6"/>
      <c r="W116" s="30"/>
    </row>
    <row r="117" spans="1:23" s="287" customFormat="1" ht="57" customHeight="1">
      <c r="A117" s="283" t="s">
        <v>33</v>
      </c>
      <c r="B117" s="284"/>
      <c r="C117" s="285" t="s">
        <v>175</v>
      </c>
      <c r="D117" s="274">
        <f>SUM(D108:D116)</f>
        <v>58927.7</v>
      </c>
      <c r="E117" s="274">
        <f>SUM(E108:E116)</f>
        <v>11318.9</v>
      </c>
      <c r="F117" s="286" t="s">
        <v>175</v>
      </c>
      <c r="G117" s="274">
        <f>SUM(G108:G116)</f>
        <v>7024</v>
      </c>
      <c r="H117" s="254" t="s">
        <v>175</v>
      </c>
      <c r="I117" s="254" t="s">
        <v>175</v>
      </c>
      <c r="J117" s="254">
        <f>SUM(J108:J116)</f>
        <v>337</v>
      </c>
      <c r="K117" s="253" t="s">
        <v>28</v>
      </c>
      <c r="L117" s="263">
        <f>SUM(L108:L116)</f>
        <v>16100339</v>
      </c>
      <c r="M117" s="263">
        <f>SUM(M108:M116)</f>
        <v>15666720</v>
      </c>
      <c r="N117" s="263">
        <f>SUM(N108:N116)</f>
        <v>64190</v>
      </c>
      <c r="O117" s="263">
        <f>SUM(O108:O116)</f>
        <v>34161</v>
      </c>
      <c r="P117" s="263"/>
      <c r="Q117" s="263">
        <f>SUM(Q108:Q116)</f>
        <v>335268</v>
      </c>
      <c r="R117" s="258" t="s">
        <v>28</v>
      </c>
      <c r="T117" s="249">
        <f t="shared" si="29"/>
        <v>0</v>
      </c>
    </row>
    <row r="118" spans="1:23" s="3" customFormat="1">
      <c r="A118" s="4"/>
      <c r="B118" s="29"/>
      <c r="C118" s="26"/>
      <c r="D118" s="4"/>
      <c r="E118" s="4"/>
      <c r="F118" s="4"/>
      <c r="G118" s="4"/>
      <c r="H118" s="4"/>
      <c r="I118" s="4"/>
      <c r="J118" s="4"/>
      <c r="K118" s="6"/>
      <c r="L118" s="11"/>
      <c r="M118" s="11"/>
      <c r="N118" s="11"/>
      <c r="O118" s="11"/>
      <c r="P118" s="11"/>
      <c r="Q118" s="11"/>
      <c r="R118" s="21"/>
      <c r="S118" s="12"/>
      <c r="T118" s="6"/>
      <c r="U118" s="6"/>
    </row>
    <row r="120" spans="1:23" s="29" customFormat="1" ht="37.5" customHeight="1">
      <c r="A120" s="21"/>
      <c r="B120" s="21"/>
      <c r="C120" s="21"/>
      <c r="D120" s="21"/>
      <c r="E120" s="21"/>
      <c r="F120" s="21"/>
      <c r="G120" s="21"/>
      <c r="H120" s="21"/>
      <c r="I120" s="21"/>
      <c r="J120" s="21"/>
      <c r="K120" s="21"/>
      <c r="L120" s="21"/>
      <c r="M120" s="21"/>
      <c r="N120" s="21"/>
      <c r="O120" s="21"/>
      <c r="P120" s="21"/>
      <c r="Q120" s="21"/>
      <c r="R120" s="21"/>
      <c r="S120" s="7"/>
      <c r="T120" s="6"/>
      <c r="U120" s="6"/>
    </row>
    <row r="123" spans="1:23">
      <c r="A123" s="320" t="s">
        <v>203</v>
      </c>
      <c r="B123" s="320"/>
      <c r="C123" s="320"/>
      <c r="D123" s="320"/>
      <c r="E123" s="320"/>
      <c r="F123" s="320"/>
      <c r="G123" s="320"/>
      <c r="H123" s="320"/>
      <c r="I123" s="320"/>
      <c r="J123" s="320"/>
      <c r="K123" s="320"/>
      <c r="L123" s="320"/>
      <c r="M123" s="320"/>
      <c r="N123" s="320"/>
      <c r="O123" s="320"/>
      <c r="P123" s="320"/>
      <c r="Q123" s="320"/>
      <c r="R123" s="320"/>
    </row>
    <row r="125" spans="1:23" ht="156.75" customHeight="1"/>
    <row r="126" spans="1:23">
      <c r="A126" s="321" t="s">
        <v>204</v>
      </c>
      <c r="B126" s="321"/>
    </row>
    <row r="127" spans="1:23">
      <c r="A127" s="321" t="s">
        <v>205</v>
      </c>
      <c r="B127" s="321"/>
    </row>
  </sheetData>
  <sheetProtection selectLockedCells="1" selectUnlockedCells="1"/>
  <sortState ref="B2452:R2861">
    <sortCondition ref="B2452"/>
  </sortState>
  <mergeCells count="33">
    <mergeCell ref="A117:B117"/>
    <mergeCell ref="A123:R123"/>
    <mergeCell ref="A126:B126"/>
    <mergeCell ref="A81:R81"/>
    <mergeCell ref="A104:B104"/>
    <mergeCell ref="A9:R9"/>
    <mergeCell ref="A127:B127"/>
    <mergeCell ref="A50:R50"/>
    <mergeCell ref="A79:B79"/>
    <mergeCell ref="A1:R1"/>
    <mergeCell ref="A2:R2"/>
    <mergeCell ref="A4:A7"/>
    <mergeCell ref="B4:B7"/>
    <mergeCell ref="C4:C7"/>
    <mergeCell ref="D4:D7"/>
    <mergeCell ref="E4:E7"/>
    <mergeCell ref="F4:F7"/>
    <mergeCell ref="G4:G7"/>
    <mergeCell ref="H4:H7"/>
    <mergeCell ref="L4:Q4"/>
    <mergeCell ref="R4:R6"/>
    <mergeCell ref="L5:L6"/>
    <mergeCell ref="M5:Q5"/>
    <mergeCell ref="K4:K7"/>
    <mergeCell ref="J4:J7"/>
    <mergeCell ref="I4:I7"/>
    <mergeCell ref="A105:R105"/>
    <mergeCell ref="A107:R107"/>
    <mergeCell ref="A106:R106"/>
    <mergeCell ref="A80:R80"/>
    <mergeCell ref="A49:R49"/>
    <mergeCell ref="A10:R10"/>
    <mergeCell ref="A48:B48"/>
  </mergeCells>
  <dataValidations count="2">
    <dataValidation type="whole" operator="greaterThanOrEqual" allowBlank="1" showInputMessage="1" showErrorMessage="1" error="Введите целое положительное число." sqref="H108:I110 H10:I10 RT18 ABP18 ALL18 AVH18 BFD18 BOZ18 BYV18 CIR18 CSN18 DCJ18 DMF18 DWB18 EFX18 EPT18 EZP18 FJL18 FTH18 GDD18 GMZ18 GWV18 HGR18 HQN18 IAJ18 IKF18 IUB18 JDX18 JNT18 JXP18 KHL18 KRH18 LBD18 LKZ18 LUV18 MER18 MON18 MYJ18 NIF18 NSB18 OBX18 OLT18 OVP18 PFL18 PPH18 PZD18 QIZ18 QSV18 RCR18 RMN18 RWJ18 SGF18 SQB18 SZX18 TJT18 TTP18 UDL18 UNH18 UXD18 VGZ18 VQV18 WAR18 WKN18 WUJ18 HX30:HY30 RT30:RU30 ABP30:ABQ30 ALL30:ALM30 AVH30:AVI30 BFD30:BFE30 BOZ30:BPA30 BYV30:BYW30 CIR30:CIS30 CSN30:CSO30 DCJ30:DCK30 DMF30:DMG30 DWB30:DWC30 EFX30:EFY30 EPT30:EPU30 EZP30:EZQ30 FJL30:FJM30 FTH30:FTI30 GDD30:GDE30 GMZ30:GNA30 GWV30:GWW30 HGR30:HGS30 HQN30:HQO30 IAJ30:IAK30 IKF30:IKG30 IUB30:IUC30 JDX30:JDY30 JNT30:JNU30 JXP30:JXQ30 KHL30:KHM30 KRH30:KRI30 LBD30:LBE30 LKZ30:LLA30 LUV30:LUW30 MER30:MES30 MON30:MOO30 MYJ30:MYK30 NIF30:NIG30 NSB30:NSC30 OBX30:OBY30 OLT30:OLU30 OVP30:OVQ30 PFL30:PFM30 PPH30:PPI30 PZD30:PZE30 QIZ30:QJA30 QSV30:QSW30 RCR30:RCS30 RMN30:RMO30 RWJ30:RWK30 SGF30:SGG30 SQB30:SQC30 SZX30:SZY30 TJT30:TJU30 TTP30:TTQ30 UDL30:UDM30 UNH30:UNI30 UXD30:UXE30 VGZ30:VHA30 VQV30:VQW30 WAR30:WAS30 WKN30:WKO30 WUJ30:WUK30 H27:I28 HX18 RT58 H50:I50 H63:I64 HX58 WUJ58 WKN58 WAR58 VQV58 VGZ58 UXD58 UNH58 UDL58 TTP58 TJT58 SZX58 SQB58 SGF58 RWJ58 RMN58 RCR58 QSV58 QIZ58 PZD58 PPH58 PFL58 OVP58 OLT58 OBX58 NSB58 NIF58 MYJ58 MON58 MER58 LUV58 LKZ58 LBD58 KRH58 KHL58 JXP58 JNT58 JDX58 IUB58 IKF58 IAJ58 HQN58 HGR58 GWV58 GMZ58 GDD58 FTH58 FJL58 EZP58 EPT58 EFX58 DWB58 DMF58 DCJ58 CSN58 CIR58 BYV58 BOZ58 BFD58 AVH58 ALL58 ABP58 RT89 HX89 H81:I81 H92:I92 WUJ89 WKN89 WAR89 VQV89 VGZ89 UXD89 UNH89 UDL89 TTP89 TJT89 SZX89 SQB89 SGF89 RWJ89 RMN89 RCR89 QSV89 QIZ89 PZD89 PPH89 PFL89 OVP89 OLT89 OBX89 NSB89 NIF89 MYJ89 MON89 MER89 LUV89 LKZ89 LBD89 KRH89 KHL89 JXP89 JNT89 JDX89 IUB89 IKF89 IAJ89 HQN89 HGR89 GWV89 GMZ89 GDD89 FTH89 FJL89 EZP89 EPT89 EFX89 DWB89 DMF89 DCJ89 CSN89 CIR89 BYV89 BOZ89 BFD89 AVH89 ALL89 ABP89 H112:I113">
      <formula1>1</formula1>
    </dataValidation>
    <dataValidation type="whole" operator="greaterThanOrEqual" allowBlank="1" showErrorMessage="1" error="Введите целое положительное число." sqref="RT90:RU90 WKN16:WKO16 HX19:HY19 RT19:RU19 ABP19:ABQ19 ALL19:ALM19 AVH19:AVI19 BFD19:BFE19 BOZ19:BPA19 BYV19:BYW19 CIR19:CIS19 CSN19:CSO19 DCJ19:DCK19 DMF19:DMG19 DWB19:DWC19 EFX19:EFY19 EPT19:EPU19 EZP19:EZQ19 FJL19:FJM19 FTH19:FTI19 GDD19:GDE19 GMZ19:GNA19 GWV19:GWW19 HGR19:HGS19 HQN19:HQO19 IAJ19:IAK19 IKF19:IKG19 IUB19:IUC19 JDX19:JDY19 JNT19:JNU19 JXP19:JXQ19 KHL19:KHM19 KRH19:KRI19 LBD19:LBE19 LKZ19:LLA19 LUV19:LUW19 MER19:MES19 MON19:MOO19 MYJ19:MYK19 NIF19:NIG19 NSB19:NSC19 OBX19:OBY19 OLT19:OLU19 OVP19:OVQ19 PFL19:PFM19 PPH19:PPI19 PZD19:PZE19 QIZ19:QJA19 QSV19:QSW19 RCR19:RCS19 RMN19:RMO19 RWJ19:RWK19 SGF19:SGG19 SQB19:SQC19 SZX19:SZY19 TJT19:TJU19 TTP19:TTQ19 UDL19:UDM19 UNH19:UNI19 UXD19:UXE19 VGZ19:VHA19 VQV19:VQW19 WAR19:WAS19 WKN19:WKO19 WUJ19:WUK19 WUJ16:WUK16 HX16:HY16 RT16:RU16 ABP16:ABQ16 ALL16:ALM16 AVH16:AVI16 BFD16:BFE16 BOZ16:BPA16 BYV16:BYW16 CIR16:CIS16 CSN16:CSO16 DCJ16:DCK16 DMF16:DMG16 DWB16:DWC16 EFX16:EFY16 EPT16:EPU16 EZP16:EZQ16 FJL16:FJM16 FTH16:FTI16 GDD16:GDE16 GMZ16:GNA16 GWV16:GWW16 HGR16:HGS16 HQN16:HQO16 IAJ16:IAK16 IKF16:IKG16 IUB16:IUC16 JDX16:JDY16 JNT16:JNU16 JXP16:JXQ16 KHL16:KHM16 KRH16:KRI16 LBD16:LBE16 LKZ16:LLA16 LUV16:LUW16 MER16:MES16 MON16:MOO16 MYJ16:MYK16 NIF16:NIG16 NSB16:NSC16 OBX16:OBY16 OLT16:OLU16 OVP16:OVQ16 PFL16:PFM16 PPH16:PPI16 PZD16:PZE16 QIZ16:QJA16 QSV16:QSW16 RCR16:RCS16 RMN16:RMO16 RWJ16:RWK16 SGF16:SGG16 SQB16:SQC16 SZX16:SZY16 TJT16:TJU16 TTP16:TTQ16 UDL16:UDM16 UNH16:UNI16 UXD16:UXE16 VGZ16:VHA16 WAR16:WAS16 VQV16:VQW16 H21:I21 H17:I17 H53:I53 H55:I56 VGZ56:VHA56 UXD56:UXE56 UNH56:UNI56 UDL56:UDM56 TTP56:TTQ56 TJT56:TJU56 SZX56:SZY56 SQB56:SQC56 SGF56:SGG56 RWJ56:RWK56 RMN56:RMO56 RCR56:RCS56 QSV56:QSW56 QIZ56:QJA56 PZD56:PZE56 PPH56:PPI56 PFL56:PFM56 OVP56:OVQ56 OLT56:OLU56 OBX56:OBY56 NSB56:NSC56 NIF56:NIG56 MYJ56:MYK56 MON56:MOO56 MER56:MES56 LUV56:LUW56 LKZ56:LLA56 LBD56:LBE56 KRH56:KRI56 KHL56:KHM56 JXP56:JXQ56 JNT56:JNU56 JDX56:JDY56 IUB56:IUC56 IKF56:IKG56 IAJ56:IAK56 HQN56:HQO56 HGR56:HGS56 GWV56:GWW56 GMZ56:GNA56 GDD56:GDE56 FTH56:FTI56 FJL56:FJM56 EZP56:EZQ56 EPT56:EPU56 EFX56:EFY56 DWB56:DWC56 DMF56:DMG56 DCJ56:DCK56 CSN56:CSO56 CIR56:CIS56 BYV56:BYW56 BOZ56:BPA56 BFD56:BFE56 AVH56:AVI56 ALL56:ALM56 ABP56:ABQ56 RT56:RU56 HX56:HY56 WUJ56:WUK56 WUJ59:WUK59 WKN59:WKO59 WAR59:WAS59 VQV59:VQW59 VGZ59:VHA59 UXD59:UXE59 UNH59:UNI59 UDL59:UDM59 TTP59:TTQ59 TJT59:TJU59 SZX59:SZY59 SQB59:SQC59 SGF59:SGG59 RWJ59:RWK59 RMN59:RMO59 RCR59:RCS59 QSV59:QSW59 QIZ59:QJA59 PZD59:PZE59 PPH59:PPI59 PFL59:PFM59 OVP59:OVQ59 OLT59:OLU59 OBX59:OBY59 NSB59:NSC59 NIF59:NIG59 MYJ59:MYK59 MON59:MOO59 MER59:MES59 LUV59:LUW59 LKZ59:LLA59 LBD59:LBE59 KRH59:KRI59 KHL59:KHM59 JXP59:JXQ59 JNT59:JNU59 JDX59:JDY59 IUB59:IUC59 IKF59:IKG59 IAJ59:IAK59 HQN59:HQO59 HGR59:HGS59 GWV59:GWW59 GMZ59:GNA59 GDD59:GDE59 FTH59:FTI59 FJL59:FJM59 EZP59:EZQ59 EPT59:EPU59 EFX59:EFY59 DWB59:DWC59 DMF59:DMG59 DCJ59:DCK59 CSN59:CSO59 CIR59:CIS59 BYV59:BYW59 BOZ59:BPA59 BFD59:BFE59 AVH59:AVI59 ALL59:ALM59 ABP59:ABQ59 RT59:RU59 HX59:HY59 WKN56:WKO56 WAR56:WAS56 VQV56:VQW56 HX90:HY90 WKN87:WKO87 WAR87:WAS87 VQV87:VQW87 VGZ87:VHA87 UXD87:UXE87 UNH87:UNI87 UDL87:UDM87 TTP87:TTQ87 TJT87:TJU87 SZX87:SZY87 SQB87:SQC87 SGF87:SGG87 RWJ87:RWK87 RMN87:RMO87 RCR87:RCS87 QSV87:QSW87 QIZ87:QJA87 PZD87:PZE87 PPH87:PPI87 PFL87:PFM87 OVP87:OVQ87 OLT87:OLU87 OBX87:OBY87 NSB87:NSC87 NIF87:NIG87 MYJ87:MYK87 MON87:MOO87 MER87:MES87 LUV87:LUW87 LKZ87:LLA87 LBD87:LBE87 KRH87:KRI87 KHL87:KHM87 JXP87:JXQ87 JNT87:JNU87 JDX87:JDY87 IUB87:IUC87 IKF87:IKG87 IAJ87:IAK87 HQN87:HQO87 HGR87:HGS87 GWV87:GWW87 GMZ87:GNA87 GDD87:GDE87 FTH87:FTI87 FJL87:FJM87 EZP87:EZQ87 EPT87:EPU87 EFX87:EFY87 DWB87:DWC87 DMF87:DMG87 DCJ87:DCK87 CSN87:CSO87 CIR87:CIS87 BYV87:BYW87 BOZ87:BPA87 BFD87:BFE87 AVH87:AVI87 ALL87:ALM87 ABP87:ABQ87 RT87:RU87 HX87:HY87 WUJ87:WUK87 WUJ90:WUK90 WKN90:WKO90 WAR90:WAS90 VQV90:VQW90 VGZ90:VHA90 UXD90:UXE90 UNH90:UNI90 UDL90:UDM90 TTP90:TTQ90 TJT90:TJU90 SZX90:SZY90 SQB90:SQC90 SGF90:SGG90 RWJ90:RWK90 RMN90:RMO90 RCR90:RCS90 QSV90:QSW90 QIZ90:QJA90 PZD90:PZE90 PPH90:PPI90 PFL90:PFM90 OVP90:OVQ90 OLT90:OLU90 OBX90:OBY90 NSB90:NSC90 NIF90:NIG90 MYJ90:MYK90 MON90:MOO90 MER90:MES90 LUV90:LUW90 LKZ90:LLA90 LBD90:LBE90 KRH90:KRI90 KHL90:KHM90 JXP90:JXQ90 JNT90:JNU90 JDX90:JDY90 IUB90:IUC90 IKF90:IKG90 IAJ90:IAK90 HQN90:HQO90 HGR90:HGS90 GWV90:GWW90 GMZ90:GNA90 GDD90:GDE90 FTH90:FTI90 FJL90:FJM90 EZP90:EZQ90 EPT90:EPU90 EFX90:EFY90 DWB90:DWC90 DMF90:DMG90 DCJ90:DCK90 CSN90:CSO90 CIR90:CIS90 BYV90:BYW90 BOZ90:BPA90 BFD90:BFE90 AVH90:AVI90 ALL90:ALM90 ABP90:ABQ90">
      <formula1>1</formula1>
      <formula2>0</formula2>
    </dataValidation>
  </dataValidations>
  <printOptions horizontalCentered="1"/>
  <pageMargins left="0.19685039370078741" right="0.19685039370078741" top="0.39370078740157483" bottom="0.39370078740157483" header="0" footer="0"/>
  <pageSetup paperSize="9" scale="33" firstPageNumber="0"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11</vt:i4>
      </vt:variant>
    </vt:vector>
  </HeadingPairs>
  <TitlesOfParts>
    <vt:vector size="16" baseType="lpstr">
      <vt:lpstr>1.перечень МКД</vt:lpstr>
      <vt:lpstr>2.виды ремонта</vt:lpstr>
      <vt:lpstr>3.показатели</vt:lpstr>
      <vt:lpstr>4.счета</vt:lpstr>
      <vt:lpstr>5.СМР</vt:lpstr>
      <vt:lpstr>'1.перечень МКД'!__xlnm._FilterDatabase</vt:lpstr>
      <vt:lpstr>'2.виды ремонта'!__xlnm._FilterDatabase</vt:lpstr>
      <vt:lpstr>'3.показатели'!__xlnm._FilterDatabase</vt:lpstr>
      <vt:lpstr>'4.счета'!__xlnm._FilterDatabase</vt:lpstr>
      <vt:lpstr>'5.СМР'!__xlnm._FilterDatabase</vt:lpstr>
      <vt:lpstr>__xlnm._FilterDatabase_1</vt:lpstr>
      <vt:lpstr>__xlnm._FilterDatabase_1_1</vt:lpstr>
      <vt:lpstr>__xlnm._FilterDatabase_2</vt:lpstr>
      <vt:lpstr>__xlnm._FilterDatabase_3</vt:lpstr>
      <vt:lpstr>__xlnm._FilterDatabase_4</vt:lpstr>
      <vt:lpstr>'5.СМР'!Заголовки_для_печати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Makc</dc:creator>
  <cp:lastModifiedBy>1</cp:lastModifiedBy>
  <cp:lastPrinted>2016-09-15T08:52:20Z</cp:lastPrinted>
  <dcterms:created xsi:type="dcterms:W3CDTF">2015-08-30T08:18:40Z</dcterms:created>
  <dcterms:modified xsi:type="dcterms:W3CDTF">2016-09-15T08:56:58Z</dcterms:modified>
</cp:coreProperties>
</file>